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10" yWindow="2040" windowWidth="28290" windowHeight="8025" activeTab="1"/>
  </bookViews>
  <sheets>
    <sheet name="Approval Form" sheetId="4" r:id="rId1"/>
    <sheet name="G&amp;V_Template" sheetId="1" r:id="rId2"/>
    <sheet name="Example" sheetId="3" r:id="rId3"/>
    <sheet name="G&amp;V_Tasks" sheetId="2" r:id="rId4"/>
  </sheets>
  <definedNames>
    <definedName name="_xlnm.Print_Area" localSheetId="1">'G&amp;V_Template'!$A$1:$J$49</definedName>
  </definedNames>
  <calcPr calcId="145621" fullPrecision="0"/>
</workbook>
</file>

<file path=xl/calcChain.xml><?xml version="1.0" encoding="utf-8"?>
<calcChain xmlns="http://schemas.openxmlformats.org/spreadsheetml/2006/main">
  <c r="H23" i="1" l="1"/>
  <c r="E4" i="1" l="1"/>
  <c r="B12" i="1" l="1"/>
  <c r="C12" i="1"/>
  <c r="H12" i="1"/>
  <c r="B19" i="1"/>
  <c r="C19" i="1"/>
  <c r="I19" i="1"/>
  <c r="J19" i="1"/>
  <c r="B12" i="3"/>
  <c r="C12" i="3"/>
  <c r="H12" i="3"/>
  <c r="B13" i="3"/>
  <c r="C13" i="3"/>
  <c r="I13" i="3"/>
  <c r="B14" i="3"/>
  <c r="C14" i="3"/>
  <c r="I14" i="3"/>
  <c r="J14" i="3"/>
  <c r="B15" i="3"/>
  <c r="C15" i="3"/>
  <c r="I15" i="3"/>
  <c r="J15" i="3"/>
  <c r="B16" i="3"/>
  <c r="C16" i="3"/>
  <c r="I16" i="3"/>
  <c r="J16" i="3"/>
  <c r="B17" i="3"/>
  <c r="C17" i="3"/>
  <c r="I17" i="3"/>
  <c r="J17" i="3"/>
  <c r="B18" i="3"/>
  <c r="C18" i="3"/>
  <c r="I18" i="3"/>
  <c r="J18" i="3"/>
  <c r="B20" i="3"/>
  <c r="C20" i="3"/>
  <c r="I20" i="3"/>
  <c r="J20" i="3"/>
  <c r="B21" i="3"/>
  <c r="C21" i="3"/>
  <c r="I21" i="3"/>
  <c r="J21" i="3"/>
  <c r="B22" i="3"/>
  <c r="C22" i="3"/>
  <c r="I22" i="3"/>
  <c r="J22" i="3"/>
  <c r="B23" i="3"/>
  <c r="C23" i="3"/>
  <c r="I23" i="3"/>
  <c r="J23" i="3"/>
  <c r="B24" i="3"/>
  <c r="C24" i="3"/>
  <c r="I24" i="3"/>
  <c r="G25" i="3"/>
  <c r="B25" i="3"/>
  <c r="C25" i="3"/>
  <c r="H6" i="3"/>
  <c r="F6" i="3"/>
  <c r="E6" i="3"/>
  <c r="F5" i="3"/>
  <c r="E5" i="3"/>
  <c r="F4" i="3"/>
  <c r="E4" i="3"/>
  <c r="F3" i="3"/>
  <c r="E3" i="3"/>
  <c r="B17" i="1"/>
  <c r="C17" i="1"/>
  <c r="I17" i="1"/>
  <c r="J17" i="1"/>
  <c r="B16" i="1"/>
  <c r="C16" i="1"/>
  <c r="I16" i="1"/>
  <c r="J16" i="1"/>
  <c r="B15" i="1"/>
  <c r="C15" i="1"/>
  <c r="I15" i="1"/>
  <c r="J15" i="1"/>
  <c r="B14" i="1"/>
  <c r="C14" i="1"/>
  <c r="I14" i="1"/>
  <c r="J14" i="1"/>
  <c r="B13" i="1"/>
  <c r="C13" i="1"/>
  <c r="I13" i="1"/>
  <c r="B20" i="1"/>
  <c r="C20" i="1"/>
  <c r="I20" i="1"/>
  <c r="J20" i="1"/>
  <c r="B21" i="1"/>
  <c r="C21" i="1"/>
  <c r="I21" i="1"/>
  <c r="J21" i="1"/>
  <c r="B22" i="1"/>
  <c r="C22" i="1"/>
  <c r="I22" i="1"/>
  <c r="J22" i="1"/>
  <c r="B23" i="1"/>
  <c r="C23" i="1"/>
  <c r="I23" i="1"/>
  <c r="G24" i="1"/>
  <c r="B24" i="1"/>
  <c r="C24" i="1"/>
  <c r="F4" i="1"/>
  <c r="I24" i="1"/>
  <c r="J13" i="1"/>
  <c r="H24" i="3"/>
  <c r="J24" i="3"/>
  <c r="J12" i="3"/>
  <c r="J12" i="1"/>
  <c r="J13" i="3"/>
  <c r="I25" i="3"/>
  <c r="H25" i="3"/>
  <c r="I4" i="3"/>
  <c r="I5" i="3"/>
  <c r="I6" i="3"/>
  <c r="J6" i="3"/>
  <c r="I3" i="3"/>
  <c r="H4" i="3"/>
  <c r="J4" i="3"/>
  <c r="H3" i="3"/>
  <c r="H5" i="3"/>
  <c r="I7" i="1"/>
  <c r="I4" i="1"/>
  <c r="I5" i="1"/>
  <c r="I6" i="1"/>
  <c r="H24" i="1"/>
  <c r="H6" i="1" s="1"/>
  <c r="J6" i="1" s="1"/>
  <c r="J23" i="1"/>
  <c r="J24" i="1" s="1"/>
  <c r="J25" i="3"/>
  <c r="J5" i="3"/>
  <c r="I7" i="3"/>
  <c r="I8" i="1"/>
  <c r="H4" i="1"/>
  <c r="J4" i="1" s="1"/>
  <c r="J3" i="3"/>
  <c r="J7" i="3"/>
  <c r="H7" i="3"/>
  <c r="H7" i="1" l="1"/>
  <c r="J7" i="1" s="1"/>
  <c r="H5" i="1"/>
  <c r="J5" i="1" s="1"/>
  <c r="J8" i="1" s="1"/>
  <c r="H8" i="1"/>
</calcChain>
</file>

<file path=xl/sharedStrings.xml><?xml version="1.0" encoding="utf-8"?>
<sst xmlns="http://schemas.openxmlformats.org/spreadsheetml/2006/main" count="1121" uniqueCount="380">
  <si>
    <t>40.11.04.02</t>
  </si>
  <si>
    <t>40.11.04.03</t>
  </si>
  <si>
    <t>Department</t>
  </si>
  <si>
    <t>Total</t>
  </si>
  <si>
    <t>Travel Code</t>
  </si>
  <si>
    <t>Long Task Name</t>
  </si>
  <si>
    <t>Service Type Code</t>
  </si>
  <si>
    <t>Chargeable Flag</t>
  </si>
  <si>
    <t>Start Date</t>
  </si>
  <si>
    <t>Proposed Start Date</t>
  </si>
  <si>
    <t>Proposed End Date</t>
  </si>
  <si>
    <t>Task #</t>
  </si>
  <si>
    <t>Per Diem</t>
  </si>
  <si>
    <t>Car Rental</t>
  </si>
  <si>
    <t>Reimbursement to University</t>
  </si>
  <si>
    <t>Other (Please Specify below)</t>
  </si>
  <si>
    <t>Summary:</t>
  </si>
  <si>
    <t>Days</t>
  </si>
  <si>
    <t>Type of Agreement</t>
  </si>
  <si>
    <t>Amount per day</t>
  </si>
  <si>
    <t>Amount per month</t>
  </si>
  <si>
    <t>Months</t>
  </si>
  <si>
    <t>Details of Proposed Agreement:</t>
  </si>
  <si>
    <t>Sum of SWF</t>
  </si>
  <si>
    <t>Sum of M&amp;S</t>
  </si>
  <si>
    <t>Insurance</t>
  </si>
  <si>
    <t xml:space="preserve">Housing </t>
  </si>
  <si>
    <t>Guest Name/Institution</t>
  </si>
  <si>
    <t>OPTO,Vac, Fringe</t>
  </si>
  <si>
    <t xml:space="preserve">Estimated  Total </t>
  </si>
  <si>
    <t>Instructions:</t>
  </si>
  <si>
    <t>Comments:</t>
  </si>
  <si>
    <t>Travel</t>
  </si>
  <si>
    <t>M&amp;S</t>
  </si>
  <si>
    <t>SWF</t>
  </si>
  <si>
    <t xml:space="preserve"> </t>
  </si>
  <si>
    <t>Task Number</t>
  </si>
  <si>
    <t>Task Name</t>
  </si>
  <si>
    <t>Lab Wide WBS</t>
  </si>
  <si>
    <t>Base Salary</t>
  </si>
  <si>
    <t>Do not include any of the Lab's  burdening charges (OPTO, Vacation, Fringe) in "Base Salary", only include the agreed upon Salary.   If the salary</t>
  </si>
  <si>
    <t>is going to be paid as a reimbursement (Purchase Order)  to a University, it is considered a "reimbursement"; not salary.</t>
  </si>
  <si>
    <t>Total Request</t>
  </si>
  <si>
    <t>Only Per Diem should be entered as a daily cost.</t>
  </si>
  <si>
    <t>All other items should be entered as monthly charges.</t>
  </si>
  <si>
    <t>Enter data only in cells that are not highligted in gray.  The gray areas are protected from editing.</t>
  </si>
  <si>
    <t>Travel should be entered as a single occurence charge (include air plane tickets, limousine charges, etc. in this category).</t>
  </si>
  <si>
    <t>Incidental expenses</t>
  </si>
  <si>
    <t>Single Occurrence Charge</t>
  </si>
  <si>
    <t>% Distribution to Task</t>
  </si>
  <si>
    <t>If Guest appointment letter is required, please provide "coordinates" of where/how it should be sent:</t>
  </si>
  <si>
    <t>Include all relevant additional information under "Comments"</t>
  </si>
  <si>
    <t>Name of Requester:</t>
  </si>
  <si>
    <t>Project Name</t>
  </si>
  <si>
    <t>Bnr Code</t>
  </si>
  <si>
    <r>
      <t xml:space="preserve">f </t>
    </r>
    <r>
      <rPr>
        <sz val="16"/>
        <color indexed="8"/>
        <rFont val="Times New Roman"/>
        <family val="1"/>
      </rPr>
      <t>Fermilab</t>
    </r>
  </si>
  <si>
    <t>APPROVAL/AUTHORIZATION FOR HIRING or APPOINTMENTS</t>
  </si>
  <si>
    <t>Type of Request:</t>
  </si>
  <si>
    <t>G&amp;V New Appointment</t>
  </si>
  <si>
    <t>MOUS</t>
  </si>
  <si>
    <t xml:space="preserve">G&amp;V Extension to Appt. </t>
  </si>
  <si>
    <t xml:space="preserve">SOW'S </t>
  </si>
  <si>
    <t>Personnel Requisitions</t>
  </si>
  <si>
    <t>Requisition Attached / Needed</t>
  </si>
  <si>
    <t>Guest Name / Institution:</t>
  </si>
  <si>
    <t>What work will this person do?</t>
  </si>
  <si>
    <t>Why are we offering this appointment?</t>
  </si>
  <si>
    <t>What funding type supports this request?</t>
  </si>
  <si>
    <t>Is it in the budget for funding type:</t>
  </si>
  <si>
    <r>
      <t>Directorate Approval:</t>
    </r>
    <r>
      <rPr>
        <u/>
        <sz val="12"/>
        <color indexed="8"/>
        <rFont val="Times"/>
        <family val="1"/>
      </rPr>
      <t xml:space="preserve"> </t>
    </r>
  </si>
  <si>
    <r>
      <t>Date</t>
    </r>
    <r>
      <rPr>
        <sz val="12"/>
        <color indexed="8"/>
        <rFont val="Times"/>
        <family val="1"/>
      </rPr>
      <t>:</t>
    </r>
  </si>
  <si>
    <t>Activity</t>
  </si>
  <si>
    <t>Project Number</t>
  </si>
  <si>
    <t>Organization Name</t>
  </si>
  <si>
    <t>Service Type Desc</t>
  </si>
  <si>
    <t>Description</t>
  </si>
  <si>
    <t>Lifecycle</t>
  </si>
  <si>
    <t>Functional Cost Code</t>
  </si>
  <si>
    <t>Wbs Level</t>
  </si>
  <si>
    <t>ProCard Flag</t>
  </si>
  <si>
    <t>PPD - CMS MAINTENANCE AND OPERATIONS</t>
  </si>
  <si>
    <t>dept</t>
  </si>
  <si>
    <t>Group</t>
  </si>
  <si>
    <t>Spokesperson</t>
  </si>
  <si>
    <t>Run Coordinator</t>
  </si>
  <si>
    <t>International Fellow</t>
  </si>
  <si>
    <t>Fellowships</t>
  </si>
  <si>
    <t>Indian Student Program</t>
  </si>
  <si>
    <t>Other</t>
  </si>
  <si>
    <t>Type of Appointment and Comments:</t>
  </si>
  <si>
    <t>G&amp;V Collaboration</t>
  </si>
  <si>
    <t xml:space="preserve">Joint Appointment   </t>
  </si>
  <si>
    <t xml:space="preserve">Dept Head Approval: </t>
  </si>
  <si>
    <t>Guest Name/Institution/Type of Apt./Experiment</t>
  </si>
  <si>
    <t>40.01.19</t>
  </si>
  <si>
    <t>Intensity Frontier</t>
  </si>
  <si>
    <t>Intensity Frontier General</t>
  </si>
  <si>
    <t>40</t>
  </si>
  <si>
    <t>Intensity Frt-G&amp;V</t>
  </si>
  <si>
    <t>PPD Division Office Intensity Frontier G&amp;V</t>
  </si>
  <si>
    <t>PPD - GUESTS &amp; VISITORS</t>
  </si>
  <si>
    <t>OP-R&amp;D-INTENSITY</t>
  </si>
  <si>
    <t>KA 22 01 02 INTENSITY RESEARCH - NATIONAL LABORATORIES</t>
  </si>
  <si>
    <t>PPD Division Office Intensity Frontier Guests &amp; Visitors</t>
  </si>
  <si>
    <t>KA220102</t>
  </si>
  <si>
    <t>SCIENCE</t>
  </si>
  <si>
    <t>EXPERIMENTS &amp; DETECTORS</t>
  </si>
  <si>
    <t>PPD</t>
  </si>
  <si>
    <t>C20</t>
  </si>
  <si>
    <t>Y</t>
  </si>
  <si>
    <t>N</t>
  </si>
  <si>
    <t>40.03.02</t>
  </si>
  <si>
    <t>Astro</t>
  </si>
  <si>
    <t>Cosmology and Particle Astrophysics</t>
  </si>
  <si>
    <t>Astro G&amp;V</t>
  </si>
  <si>
    <t>1.8.2</t>
  </si>
  <si>
    <t>PPD EPP Astro Guests &amp; Visitors</t>
  </si>
  <si>
    <t>OP-THEORY-LAB</t>
  </si>
  <si>
    <t>KA 24 01 012 THEORETICAL - NATIONAL LABORATORIES</t>
  </si>
  <si>
    <t>PPD support of expenses of Astro Guests and Visitors</t>
  </si>
  <si>
    <t>KA2401012</t>
  </si>
  <si>
    <t>THEORY</t>
  </si>
  <si>
    <t>40.07.03</t>
  </si>
  <si>
    <t>Theory</t>
  </si>
  <si>
    <t>Phenomenology and Model Building</t>
  </si>
  <si>
    <t>Theory G&amp;V</t>
  </si>
  <si>
    <t>1.8.1</t>
  </si>
  <si>
    <t>PPD EPP Theory Guests &amp; VIisitors</t>
  </si>
  <si>
    <t>PPD support of expenses of Theory guests and visitors</t>
  </si>
  <si>
    <t>40.07.04</t>
  </si>
  <si>
    <t>Ben Lee Fellowship</t>
  </si>
  <si>
    <t>PPD Ben Lee Fellowship-G&amp;V</t>
  </si>
  <si>
    <t>PPD support of the Ben Lee Fellowship in the Theory Dept</t>
  </si>
  <si>
    <t>40.11.04.01</t>
  </si>
  <si>
    <t>CDF</t>
  </si>
  <si>
    <t>CDF Italy G&amp;V</t>
  </si>
  <si>
    <t>1.2.1.1</t>
  </si>
  <si>
    <t>PPD CDF Italy G&amp;V</t>
  </si>
  <si>
    <t>OP-R&amp;D-ENERGY</t>
  </si>
  <si>
    <t>KA 21 01 02 ENERGY RESEARCH - NATIONAL LABORATORIES</t>
  </si>
  <si>
    <t>PPD CDF Italian guest and visitors expenses</t>
  </si>
  <si>
    <t>KA210102</t>
  </si>
  <si>
    <t>CDF Japan G&amp;V</t>
  </si>
  <si>
    <t>PPD CDF Japan G&amp;V</t>
  </si>
  <si>
    <t>PPD CDF Japanese guest and visitors expenses</t>
  </si>
  <si>
    <t>40.11.04.04</t>
  </si>
  <si>
    <t>CDF Russia G&amp;V-Othr</t>
  </si>
  <si>
    <t>PPD CDF Russia G&amp;V-Othr</t>
  </si>
  <si>
    <t>PPD CDF Russian guest and visitors expenses</t>
  </si>
  <si>
    <t>40.11.04.05</t>
  </si>
  <si>
    <t>CDF Othr Foreign G&amp;V</t>
  </si>
  <si>
    <t>PPD CDF Othr Foreign G&amp;V</t>
  </si>
  <si>
    <t>PPD CDF other foreign guest and visitors. Expenses for foreign G&amp;V without a specific task number should be captured in this task.</t>
  </si>
  <si>
    <t>40.11.04.06</t>
  </si>
  <si>
    <t>CDF USA G&amp;V</t>
  </si>
  <si>
    <t>PPD CDF USA G&amp;V</t>
  </si>
  <si>
    <t>PPD CDF USA guest and visitors expenses</t>
  </si>
  <si>
    <t>40.11.04.08</t>
  </si>
  <si>
    <t>CDF Latin G&amp;V</t>
  </si>
  <si>
    <t>PPD CDF Latin G&amp;V</t>
  </si>
  <si>
    <t>PPD CDF Latin guest and visitors expenses</t>
  </si>
  <si>
    <t>40.11.04.09</t>
  </si>
  <si>
    <t>CDF Italy G&amp;V Admin</t>
  </si>
  <si>
    <t>PPD CDF Italy G&amp;V Admin</t>
  </si>
  <si>
    <t>PPD CDF Italian administrative support for guest an visitors</t>
  </si>
  <si>
    <t>40.11.04.10</t>
  </si>
  <si>
    <t>Communication / Education / Public Outreach</t>
  </si>
  <si>
    <t>CDF Italy Sum Stu G&amp;</t>
  </si>
  <si>
    <t>PPD CDF Italian G&amp;V Italian Summer Students</t>
  </si>
  <si>
    <t>OP-THEORY-EDUC-ADD</t>
  </si>
  <si>
    <t>KA 14 01 04 THEORETICAL PHYSICS - OTHER</t>
  </si>
  <si>
    <t>PPD CDF Italian Summer student support</t>
  </si>
  <si>
    <t>KA140104</t>
  </si>
  <si>
    <t>OPERATIONS &amp; MAINTENANCE</t>
  </si>
  <si>
    <t>40.11.04.11</t>
  </si>
  <si>
    <t>CDF DOE Funded G&amp;V</t>
  </si>
  <si>
    <t>PPD CDF DOE Funded G&amp;V</t>
  </si>
  <si>
    <t>OP-R&amp;D-ENERGY-ADD</t>
  </si>
  <si>
    <t>PPD CDF DOE Funded G&amp;V for additional effort in data analysis and operations of the CDF experiment at the Tevatron</t>
  </si>
  <si>
    <t>40.11.04.20</t>
  </si>
  <si>
    <t>Int''l Fellow-CDF</t>
  </si>
  <si>
    <t>PPD Int'l Fellow-CDF</t>
  </si>
  <si>
    <t>PPD CDF International Fellowship Program Expenses</t>
  </si>
  <si>
    <t>40.12.04.01</t>
  </si>
  <si>
    <t>DZero</t>
  </si>
  <si>
    <t>DZ Argentina G&amp;V</t>
  </si>
  <si>
    <t>1.2.2.1</t>
  </si>
  <si>
    <t>PPD DZero Argentina G&amp;V</t>
  </si>
  <si>
    <t>PPD DZERO M&amp;S travel funds to support the Argentinian guests and visitors at Dzero</t>
  </si>
  <si>
    <t>40.12.04.02</t>
  </si>
  <si>
    <t>DZ Brazil G&amp;V</t>
  </si>
  <si>
    <t>PPD DZero Brazil G&amp;V</t>
  </si>
  <si>
    <t>PPD DZERO M&amp;S travel funds to support the Brazilian guests and visitors at Dzero</t>
  </si>
  <si>
    <t>40.12.04.03</t>
  </si>
  <si>
    <t>DZ China G&amp;V</t>
  </si>
  <si>
    <t>PPD DZero China G&amp;V</t>
  </si>
  <si>
    <t>PPD DZERO M&amp;S travel funds to support the Chinese guests and visitors at Dzero</t>
  </si>
  <si>
    <t>40.12.04.04</t>
  </si>
  <si>
    <t>DZ Columb/Ecuadr G&amp;V</t>
  </si>
  <si>
    <t>PPD DZero Columb/Ecuadr G&amp;V</t>
  </si>
  <si>
    <t>PPD DZERO M&amp;S travel funds to support the Colombian guests and visitors at Dzero</t>
  </si>
  <si>
    <t>40.12.04.06</t>
  </si>
  <si>
    <t>DZ Mexico G&amp;V</t>
  </si>
  <si>
    <t>PPD DZero Mexico G&amp;V</t>
  </si>
  <si>
    <t>PPD DZERO M&amp;S travel funds to support the Mexican guests and visitors at Dzero</t>
  </si>
  <si>
    <t>40.12.04.07</t>
  </si>
  <si>
    <t>DZ India G&amp;V</t>
  </si>
  <si>
    <t>PPD DZero India G&amp;V</t>
  </si>
  <si>
    <t>PPD DZERO M&amp;S travel funds to support the East Indian guests and visitors at Dzero</t>
  </si>
  <si>
    <t>40.12.04.08</t>
  </si>
  <si>
    <t>DZ Russia G&amp;V</t>
  </si>
  <si>
    <t>PPD DZero Russia G&amp;V</t>
  </si>
  <si>
    <t>PPD DZERO M&amp;S travel funds to support the Russian guests and visitors at Dzero</t>
  </si>
  <si>
    <t>40.12.04.09</t>
  </si>
  <si>
    <t>DZ Other Foreign G&amp;V</t>
  </si>
  <si>
    <t>PPD DZero Other Foreign G&amp;V</t>
  </si>
  <si>
    <t>PPD DZERO M&amp;S travel funds to support other foreign guests and visitors at Dzero</t>
  </si>
  <si>
    <t>40.12.04.10</t>
  </si>
  <si>
    <t>DZ USA G&amp;V</t>
  </si>
  <si>
    <t>PPD DZero USA G&amp;V</t>
  </si>
  <si>
    <t>PPD DZERO M&amp;S travel funds to support USA guests and visitors at Dzero</t>
  </si>
  <si>
    <t>40.12.04.12</t>
  </si>
  <si>
    <t>DZ French G&amp;V</t>
  </si>
  <si>
    <t>PPD DZero French G&amp;V</t>
  </si>
  <si>
    <t>PPD DZERO M&amp;S travel funds to support French guests and visitors at Dzero</t>
  </si>
  <si>
    <t>40.12.04.13</t>
  </si>
  <si>
    <t>DZ DOE Funded G&amp;V</t>
  </si>
  <si>
    <t>PPD DZero DOE Funded G&amp;V</t>
  </si>
  <si>
    <t>PPD DZero DOE Funded G&amp;V for additional effort in data analysis and operations of the DZero experiment at the Tevatron</t>
  </si>
  <si>
    <t>40.12.04.20</t>
  </si>
  <si>
    <t>PPD Int'l Fellow-D0</t>
  </si>
  <si>
    <t>PPD Dzero Int'l Fellow-DZero</t>
  </si>
  <si>
    <t>PPD DZERO M&amp;S travel funds to support International Fellowship Program-Dzero</t>
  </si>
  <si>
    <t>40.43.02</t>
  </si>
  <si>
    <t>MIPP - Main Injector Particle Production Experiment</t>
  </si>
  <si>
    <t>MIPP E907 G&amp;V</t>
  </si>
  <si>
    <t>1.5.2.6.1</t>
  </si>
  <si>
    <t>PPD EPP MIPP E907 G&amp;V</t>
  </si>
  <si>
    <t>PPD M&amp;S travel expenditures and administrative/Technical effort in support of EPP MIPP E907 G&amp;V</t>
  </si>
  <si>
    <t>40.44.10.03</t>
  </si>
  <si>
    <t>MINOS - Main Injector Neutrino Oscillation Search</t>
  </si>
  <si>
    <t>PPD-MINOS G&amp;V</t>
  </si>
  <si>
    <t>1.6.1.2.1</t>
  </si>
  <si>
    <t>PPD MINOS G&amp;V</t>
  </si>
  <si>
    <t>PPD M&amp;S and travel funds to support PPD MINOS Guest &amp; Visitors</t>
  </si>
  <si>
    <t>40.44.100.03</t>
  </si>
  <si>
    <t>Gen Neutrinos G&amp;V</t>
  </si>
  <si>
    <t>40.44.100.08</t>
  </si>
  <si>
    <t>Intl Fellow-Neutrino</t>
  </si>
  <si>
    <t>International Fellow-Neutrino</t>
  </si>
  <si>
    <t>PPD International Fellowship Program Expenses-Neutrino</t>
  </si>
  <si>
    <t>40.44.21.03</t>
  </si>
  <si>
    <t>MicroBOONE</t>
  </si>
  <si>
    <t>PPD-MicroBoo-G&amp;V</t>
  </si>
  <si>
    <t>1.6.10.3</t>
  </si>
  <si>
    <t>PPD-MicroBooNe Guests and Visitors</t>
  </si>
  <si>
    <t>PPD MicroBooNe Guests &amp; Visitors support</t>
  </si>
  <si>
    <t>40.44.30.04</t>
  </si>
  <si>
    <t>MINERvA</t>
  </si>
  <si>
    <t>PPD-MINERvA G&amp;V</t>
  </si>
  <si>
    <t>1.6.6.2</t>
  </si>
  <si>
    <t>PPD MINERvA G&amp;V</t>
  </si>
  <si>
    <t>PPD M&amp;S and travel funds to support PPD-MINERvA Guests &amp; Visitors</t>
  </si>
  <si>
    <t>40.44.40.04</t>
  </si>
  <si>
    <t>NOvA - NuMI Off Axis Neutrino Appearance</t>
  </si>
  <si>
    <t>PPD-NOvA G&amp;V</t>
  </si>
  <si>
    <t>1.6.7.2</t>
  </si>
  <si>
    <t>PPD NOvA G&amp;V</t>
  </si>
  <si>
    <t>PPD M&amp;S and travel funds to support PPD-NOvA Guests &amp; Visitors</t>
  </si>
  <si>
    <t>40.44.40.06</t>
  </si>
  <si>
    <t>Intl Fellow-NOvA</t>
  </si>
  <si>
    <t>International Fellow-NOvA</t>
  </si>
  <si>
    <t>PPD International Fellowship Program Expenses-NOvA</t>
  </si>
  <si>
    <t>40.44.80.07</t>
  </si>
  <si>
    <t>LBNE - Long Baseline Neutrino Experiment</t>
  </si>
  <si>
    <t>PPD Intl Fellow-LBNE</t>
  </si>
  <si>
    <t>PPD International Fellow-LBNE</t>
  </si>
  <si>
    <t>PPD International Fellowship Program Expenses-LBNE</t>
  </si>
  <si>
    <t>40.50.03</t>
  </si>
  <si>
    <t>Mu2e - Muon to Electron Conversion Experiment</t>
  </si>
  <si>
    <t>PPD-MU2E G&amp;V</t>
  </si>
  <si>
    <t>1.5.6.2</t>
  </si>
  <si>
    <t>PPD MU2E Guests &amp; Visitors</t>
  </si>
  <si>
    <t>40.51.01.04</t>
  </si>
  <si>
    <t>Dark Matter</t>
  </si>
  <si>
    <t>PPD-Dark Matter G&amp;V</t>
  </si>
  <si>
    <t>1.9.8</t>
  </si>
  <si>
    <t>PPD Dark Matter Guests &amp; Visitors</t>
  </si>
  <si>
    <t>OP-ASTRO-LAB</t>
  </si>
  <si>
    <t>KA 23 01 02 COSMIC RESEARCH - NATIONAL LABORATORIES</t>
  </si>
  <si>
    <t>KA230102</t>
  </si>
  <si>
    <t>R&amp;D</t>
  </si>
  <si>
    <t>40.52.02</t>
  </si>
  <si>
    <t>Lepton Detector</t>
  </si>
  <si>
    <t>PPD-CDet G&amp;V</t>
  </si>
  <si>
    <t>1.5.5.1</t>
  </si>
  <si>
    <t>PPD Collider Detector Guests &amp; Visitors</t>
  </si>
  <si>
    <t>OP-R&amp;D-ELECTRON</t>
  </si>
  <si>
    <t>KA 12 01 02 ELECTRON BASED PHYSICS - NATIONAL LAB RESEARCH</t>
  </si>
  <si>
    <t>PPD M&amp;S and travel funds to support PPD Collider Detector Guests &amp; Visitors</t>
  </si>
  <si>
    <t>KA120102</t>
  </si>
  <si>
    <t>40.53.03</t>
  </si>
  <si>
    <t>Drell-Yan (SEAQUEST)</t>
  </si>
  <si>
    <t>Intl Fellow-Seaquest</t>
  </si>
  <si>
    <t>International Fellow-Seaquest</t>
  </si>
  <si>
    <t>PPD International Fellowship Program Expenses-Seaquest</t>
  </si>
  <si>
    <t>47.21.3.3.1</t>
  </si>
  <si>
    <t>CMS-M&amp;O</t>
  </si>
  <si>
    <t>RCMS Univ SWF</t>
  </si>
  <si>
    <t>47</t>
  </si>
  <si>
    <t>Support for personnel at universities working on monitoring and run coordination.</t>
  </si>
  <si>
    <t>KA 11 02 05-5 CMS DETECTOR AND COMPUTING SUPPORT</t>
  </si>
  <si>
    <t>KA1102055</t>
  </si>
  <si>
    <t>CMS COMMON OPERATIONS</t>
  </si>
  <si>
    <t>CMS</t>
  </si>
  <si>
    <t>47.21.4.3.1</t>
  </si>
  <si>
    <t>LPC Univ SWF</t>
  </si>
  <si>
    <t>1.3.2.5</t>
  </si>
  <si>
    <t>Salaries for user computer support and other support for LPC users.</t>
  </si>
  <si>
    <t>47.21.5.3.1</t>
  </si>
  <si>
    <t>Ops Support Univ SWF</t>
  </si>
  <si>
    <t>Personnel support for Operations at universities</t>
  </si>
  <si>
    <t>45A.16.01.2.45</t>
  </si>
  <si>
    <t>FPix SWLbr Vandrbilt</t>
  </si>
  <si>
    <t>45A</t>
  </si>
  <si>
    <t>1.3.2.4</t>
  </si>
  <si>
    <t>Fpix Software Personnel - Vanderbilt</t>
  </si>
  <si>
    <t>OP-LHC-SUPP</t>
  </si>
  <si>
    <t>US-CMS Maintenance &amp; Operation</t>
  </si>
  <si>
    <t>47.21.5.1.3</t>
  </si>
  <si>
    <t>CMS - Compact Muon Solenoid</t>
  </si>
  <si>
    <t>OpsSupprtFNAL Travel</t>
  </si>
  <si>
    <t>Ops Support FNAL Travel</t>
  </si>
  <si>
    <t>Travel support for Operations at FNAL</t>
  </si>
  <si>
    <t>40.59.03</t>
  </si>
  <si>
    <t>PPD-g-2 G&amp;V</t>
  </si>
  <si>
    <t>PPD g-2 Guests &amp; Visitors</t>
  </si>
  <si>
    <t>39KA11SC41</t>
  </si>
  <si>
    <t>475.01.03 Project Management: Preliminary Design (Post CD-1 PED)</t>
  </si>
  <si>
    <t>475</t>
  </si>
  <si>
    <t>Project Mngmnt PED</t>
  </si>
  <si>
    <t>C21</t>
  </si>
  <si>
    <t>40.44.100.09</t>
  </si>
  <si>
    <t>Indian Students G&amp;V</t>
  </si>
  <si>
    <t>PPD Indian Students Guests &amp; Visitor</t>
  </si>
  <si>
    <t>PL-LI-PED-MU2E</t>
  </si>
  <si>
    <t>120A.05.02</t>
  </si>
  <si>
    <t>Project X</t>
  </si>
  <si>
    <t>PX.05.02  Experimental Facilities Accelerator Physics</t>
  </si>
  <si>
    <t>120A</t>
  </si>
  <si>
    <t>Project X Pre-CD-0 New WBS</t>
  </si>
  <si>
    <t>ACCELERATORS &amp; BEAMLINES</t>
  </si>
  <si>
    <t>OP-PRECD0-PROJECT X</t>
  </si>
  <si>
    <t>KA 22 03 02 INTENSITY PROJECTS - FUTURE - PROJECT X</t>
  </si>
  <si>
    <t>47.21.4.1.3</t>
  </si>
  <si>
    <t>LPC FY13 Short visits competition</t>
  </si>
  <si>
    <t>LPC FNAL Travel</t>
  </si>
  <si>
    <t>40.08.34</t>
  </si>
  <si>
    <t>PPD-2009 Presidential Early Career Award for Scientists and Engineers (PECASE)-Dark Matter-Juan Estrada</t>
  </si>
  <si>
    <t>PPD - DETECTOR DEV &amp; OPS DEPT</t>
  </si>
  <si>
    <t>40.38.100</t>
  </si>
  <si>
    <t>PPD Dark Energy Scientific Support</t>
  </si>
  <si>
    <t>PPD Dark Energy Sci</t>
  </si>
  <si>
    <t>PPD - ASTROPHYSICS DEPARTMENT</t>
  </si>
  <si>
    <t>PPD - DIVISION OFFICE</t>
  </si>
  <si>
    <t>URA Visiting Scholars Award No. 13-S-01 funded through FNAL as home institution of Dr. Stephen Parke. Provides participant support for 10 colleagues from URA institutions to spend ~ 2-3 weeks at FNAL in focused research re: Project X.</t>
  </si>
  <si>
    <t>URA Vstg Scholar (Parke)</t>
  </si>
  <si>
    <t>R1U217</t>
  </si>
  <si>
    <t>40.01.26</t>
  </si>
  <si>
    <t>PPD-Energy Frt G&amp;V</t>
  </si>
  <si>
    <t>PPD Division Office Energy Frontier G&amp;V</t>
  </si>
  <si>
    <t>40.210.07</t>
  </si>
  <si>
    <t>PPD - SPECIAL PROJECTS</t>
  </si>
  <si>
    <t>VIPRAM-FWP</t>
  </si>
  <si>
    <t>PPD VIPRAM-FWP</t>
  </si>
  <si>
    <t>PPD Development of 3D Vertically Integrated Pattern Recongnition Associative Memory (VIPRAM), PI - T. Liu</t>
  </si>
  <si>
    <t>40.13.03</t>
  </si>
  <si>
    <t>PPD-FT Test Beams</t>
  </si>
  <si>
    <t>PPD - INTENSITY FRONTIER DEPARTMENT</t>
  </si>
  <si>
    <t>PPD M&amp;S travel expenditures and administrative/Technical effort in support of FT Test Beams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</si>
</sst>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_);[Red]\(#,##0.0\)"/>
    <numFmt numFmtId="165" formatCode="0.0%"/>
    <numFmt numFmtId="166" formatCode="[$-409]d\-mmm\-yyyy;@"/>
    <numFmt numFmtId="167" formatCode="mm/dd/yy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color indexed="8"/>
      <name val="Times New Roman"/>
      <family val="1"/>
    </font>
    <font>
      <sz val="12"/>
      <color indexed="8"/>
      <name val="Times"/>
      <family val="1"/>
    </font>
    <font>
      <u/>
      <sz val="12"/>
      <color indexed="8"/>
      <name val="Times"/>
      <family val="1"/>
    </font>
    <font>
      <sz val="28"/>
      <color theme="1"/>
      <name val="FermiLgo"/>
    </font>
    <font>
      <sz val="11"/>
      <color theme="1"/>
      <name val="Times"/>
      <family val="1"/>
    </font>
    <font>
      <b/>
      <sz val="12"/>
      <color theme="1"/>
      <name val="Times"/>
      <family val="1"/>
    </font>
    <font>
      <sz val="12"/>
      <color theme="1"/>
      <name val="Times"/>
      <family val="1"/>
    </font>
    <font>
      <sz val="10"/>
      <color theme="1"/>
      <name val="Times"/>
      <family val="1"/>
    </font>
    <font>
      <sz val="10"/>
      <color theme="1"/>
      <name val="Calibri"/>
      <family val="2"/>
      <scheme val="minor"/>
    </font>
    <font>
      <b/>
      <u/>
      <sz val="12"/>
      <color theme="1"/>
      <name val="Times"/>
      <family val="1"/>
    </font>
    <font>
      <u/>
      <sz val="11"/>
      <color theme="1"/>
      <name val="Calibri"/>
      <family val="2"/>
      <scheme val="minor"/>
    </font>
    <font>
      <sz val="10"/>
      <name val="Segoe UI"/>
      <family val="2"/>
    </font>
    <font>
      <b/>
      <sz val="10"/>
      <name val="Segoe UI"/>
      <family val="2"/>
    </font>
    <font>
      <b/>
      <sz val="10"/>
      <name val="Arial Black"/>
      <family val="2"/>
    </font>
    <font>
      <sz val="10"/>
      <name val="Arial Black"/>
      <family val="2"/>
    </font>
    <font>
      <sz val="10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3" fillId="0" borderId="0" applyFont="0" applyFill="0" applyBorder="0" applyAlignment="0" applyProtection="0"/>
  </cellStyleXfs>
  <cellXfs count="232">
    <xf numFmtId="0" fontId="0" fillId="0" borderId="0" xfId="0"/>
    <xf numFmtId="0" fontId="2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164" fontId="3" fillId="0" borderId="0" xfId="1" applyNumberFormat="1" applyFont="1" applyFill="1" applyBorder="1" applyAlignment="1" applyProtection="1"/>
    <xf numFmtId="165" fontId="3" fillId="0" borderId="0" xfId="1" applyNumberFormat="1" applyFont="1" applyFill="1" applyBorder="1" applyAlignment="1" applyProtection="1">
      <alignment horizontal="right"/>
    </xf>
    <xf numFmtId="164" fontId="3" fillId="2" borderId="1" xfId="1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2" borderId="2" xfId="1" applyNumberFormat="1" applyFont="1" applyFill="1" applyBorder="1" applyAlignment="1" applyProtection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3" fillId="2" borderId="3" xfId="1" applyNumberFormat="1" applyFont="1" applyFill="1" applyBorder="1" applyAlignment="1" applyProtection="1"/>
    <xf numFmtId="164" fontId="3" fillId="2" borderId="4" xfId="1" applyNumberFormat="1" applyFont="1" applyFill="1" applyBorder="1" applyAlignment="1" applyProtection="1"/>
    <xf numFmtId="0" fontId="3" fillId="2" borderId="5" xfId="1" applyNumberFormat="1" applyFont="1" applyFill="1" applyBorder="1" applyAlignment="1" applyProtection="1"/>
    <xf numFmtId="0" fontId="2" fillId="2" borderId="2" xfId="1" applyNumberFormat="1" applyFont="1" applyFill="1" applyBorder="1" applyAlignment="1" applyProtection="1"/>
    <xf numFmtId="0" fontId="3" fillId="2" borderId="5" xfId="1" applyNumberFormat="1" applyFont="1" applyFill="1" applyBorder="1" applyAlignment="1" applyProtection="1">
      <alignment horizontal="center" wrapText="1"/>
    </xf>
    <xf numFmtId="164" fontId="3" fillId="2" borderId="3" xfId="1" applyNumberFormat="1" applyFont="1" applyFill="1" applyBorder="1" applyAlignment="1" applyProtection="1">
      <alignment horizontal="center" wrapText="1"/>
    </xf>
    <xf numFmtId="0" fontId="7" fillId="0" borderId="0" xfId="0" applyFont="1" applyAlignment="1">
      <alignment wrapText="1"/>
    </xf>
    <xf numFmtId="164" fontId="3" fillId="2" borderId="2" xfId="1" applyNumberFormat="1" applyFont="1" applyFill="1" applyBorder="1" applyAlignment="1" applyProtection="1">
      <alignment horizontal="center" wrapText="1"/>
    </xf>
    <xf numFmtId="0" fontId="3" fillId="2" borderId="2" xfId="1" applyNumberFormat="1" applyFont="1" applyFill="1" applyBorder="1" applyAlignment="1" applyProtection="1">
      <alignment horizontal="center" wrapText="1"/>
    </xf>
    <xf numFmtId="164" fontId="3" fillId="2" borderId="6" xfId="1" applyNumberFormat="1" applyFont="1" applyFill="1" applyBorder="1" applyAlignment="1" applyProtection="1"/>
    <xf numFmtId="164" fontId="3" fillId="2" borderId="7" xfId="1" applyNumberFormat="1" applyFont="1" applyFill="1" applyBorder="1" applyAlignment="1" applyProtection="1"/>
    <xf numFmtId="164" fontId="3" fillId="2" borderId="8" xfId="1" applyNumberFormat="1" applyFont="1" applyFill="1" applyBorder="1" applyAlignment="1" applyProtection="1"/>
    <xf numFmtId="0" fontId="3" fillId="2" borderId="6" xfId="1" applyNumberFormat="1" applyFont="1" applyFill="1" applyBorder="1" applyAlignment="1" applyProtection="1"/>
    <xf numFmtId="40" fontId="3" fillId="2" borderId="7" xfId="1" applyNumberFormat="1" applyFont="1" applyFill="1" applyBorder="1" applyAlignment="1" applyProtection="1"/>
    <xf numFmtId="40" fontId="3" fillId="2" borderId="8" xfId="1" applyNumberFormat="1" applyFont="1" applyFill="1" applyBorder="1" applyAlignment="1" applyProtection="1"/>
    <xf numFmtId="40" fontId="3" fillId="0" borderId="0" xfId="1" applyNumberFormat="1" applyFont="1" applyFill="1" applyBorder="1" applyAlignment="1" applyProtection="1"/>
    <xf numFmtId="40" fontId="2" fillId="2" borderId="2" xfId="1" applyNumberFormat="1" applyFont="1" applyFill="1" applyBorder="1" applyAlignment="1" applyProtection="1"/>
    <xf numFmtId="164" fontId="2" fillId="3" borderId="6" xfId="1" applyNumberFormat="1" applyFont="1" applyFill="1" applyBorder="1" applyAlignment="1" applyProtection="1">
      <alignment horizontal="center" wrapText="1"/>
    </xf>
    <xf numFmtId="40" fontId="3" fillId="2" borderId="2" xfId="1" applyNumberFormat="1" applyFont="1" applyFill="1" applyBorder="1" applyAlignment="1" applyProtection="1"/>
    <xf numFmtId="40" fontId="3" fillId="2" borderId="6" xfId="1" applyNumberFormat="1" applyFont="1" applyFill="1" applyBorder="1" applyAlignment="1" applyProtection="1"/>
    <xf numFmtId="40" fontId="2" fillId="2" borderId="6" xfId="1" applyNumberFormat="1" applyFont="1" applyFill="1" applyBorder="1" applyAlignment="1" applyProtection="1"/>
    <xf numFmtId="40" fontId="0" fillId="0" borderId="0" xfId="0" applyNumberFormat="1"/>
    <xf numFmtId="40" fontId="6" fillId="0" borderId="0" xfId="0" applyNumberFormat="1" applyFont="1"/>
    <xf numFmtId="40" fontId="3" fillId="3" borderId="9" xfId="1" applyNumberFormat="1" applyFont="1" applyFill="1" applyBorder="1" applyAlignment="1" applyProtection="1">
      <alignment horizontal="center" wrapText="1"/>
    </xf>
    <xf numFmtId="40" fontId="3" fillId="3" borderId="8" xfId="1" applyNumberFormat="1" applyFont="1" applyFill="1" applyBorder="1" applyAlignment="1" applyProtection="1">
      <alignment horizontal="center" wrapText="1"/>
    </xf>
    <xf numFmtId="40" fontId="3" fillId="2" borderId="10" xfId="1" applyNumberFormat="1" applyFont="1" applyFill="1" applyBorder="1" applyAlignment="1" applyProtection="1"/>
    <xf numFmtId="40" fontId="3" fillId="2" borderId="11" xfId="1" applyNumberFormat="1" applyFont="1" applyFill="1" applyBorder="1" applyAlignment="1" applyProtection="1"/>
    <xf numFmtId="40" fontId="3" fillId="2" borderId="2" xfId="1" applyNumberFormat="1" applyFont="1" applyFill="1" applyBorder="1" applyAlignment="1" applyProtection="1">
      <alignment horizontal="center" wrapText="1"/>
    </xf>
    <xf numFmtId="40" fontId="3" fillId="0" borderId="0" xfId="1" applyNumberFormat="1" applyFont="1" applyFill="1" applyBorder="1" applyAlignment="1" applyProtection="1">
      <alignment horizontal="right"/>
    </xf>
    <xf numFmtId="166" fontId="3" fillId="0" borderId="0" xfId="1" applyNumberFormat="1" applyFont="1" applyFill="1" applyBorder="1" applyAlignment="1" applyProtection="1"/>
    <xf numFmtId="0" fontId="2" fillId="2" borderId="5" xfId="1" applyNumberFormat="1" applyFont="1" applyFill="1" applyBorder="1" applyAlignment="1" applyProtection="1"/>
    <xf numFmtId="40" fontId="2" fillId="2" borderId="10" xfId="1" applyNumberFormat="1" applyFont="1" applyFill="1" applyBorder="1" applyAlignment="1" applyProtection="1"/>
    <xf numFmtId="40" fontId="2" fillId="2" borderId="11" xfId="1" applyNumberFormat="1" applyFont="1" applyFill="1" applyBorder="1" applyAlignment="1" applyProtection="1"/>
    <xf numFmtId="166" fontId="2" fillId="2" borderId="2" xfId="1" applyNumberFormat="1" applyFont="1" applyFill="1" applyBorder="1" applyAlignment="1" applyProtection="1"/>
    <xf numFmtId="166" fontId="2" fillId="2" borderId="3" xfId="1" applyNumberFormat="1" applyFont="1" applyFill="1" applyBorder="1" applyAlignment="1" applyProtection="1"/>
    <xf numFmtId="164" fontId="3" fillId="2" borderId="2" xfId="1" applyNumberFormat="1" applyFont="1" applyFill="1" applyBorder="1" applyAlignment="1" applyProtection="1"/>
    <xf numFmtId="40" fontId="3" fillId="2" borderId="0" xfId="1" applyNumberFormat="1" applyFont="1" applyFill="1" applyBorder="1" applyAlignment="1" applyProtection="1"/>
    <xf numFmtId="0" fontId="3" fillId="3" borderId="8" xfId="1" applyNumberFormat="1" applyFont="1" applyFill="1" applyBorder="1" applyAlignment="1" applyProtection="1">
      <alignment horizontal="center" wrapText="1"/>
    </xf>
    <xf numFmtId="164" fontId="3" fillId="3" borderId="12" xfId="1" applyNumberFormat="1" applyFont="1" applyFill="1" applyBorder="1" applyAlignment="1" applyProtection="1">
      <alignment horizontal="center" wrapText="1"/>
    </xf>
    <xf numFmtId="164" fontId="3" fillId="3" borderId="8" xfId="1" applyNumberFormat="1" applyFont="1" applyFill="1" applyBorder="1" applyAlignment="1" applyProtection="1">
      <alignment horizontal="center" wrapText="1"/>
    </xf>
    <xf numFmtId="164" fontId="2" fillId="2" borderId="13" xfId="1" applyNumberFormat="1" applyFont="1" applyFill="1" applyBorder="1" applyAlignment="1" applyProtection="1">
      <alignment horizontal="center" wrapText="1"/>
    </xf>
    <xf numFmtId="40" fontId="3" fillId="2" borderId="14" xfId="1" applyNumberFormat="1" applyFont="1" applyFill="1" applyBorder="1" applyAlignment="1" applyProtection="1"/>
    <xf numFmtId="40" fontId="3" fillId="2" borderId="15" xfId="1" applyNumberFormat="1" applyFont="1" applyFill="1" applyBorder="1" applyAlignment="1" applyProtection="1"/>
    <xf numFmtId="40" fontId="3" fillId="2" borderId="13" xfId="1" applyNumberFormat="1" applyFont="1" applyFill="1" applyBorder="1" applyAlignment="1" applyProtection="1"/>
    <xf numFmtId="40" fontId="2" fillId="2" borderId="13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>
      <protection locked="0"/>
    </xf>
    <xf numFmtId="166" fontId="3" fillId="0" borderId="2" xfId="1" applyNumberFormat="1" applyFont="1" applyFill="1" applyBorder="1" applyAlignment="1" applyProtection="1">
      <protection locked="0"/>
    </xf>
    <xf numFmtId="166" fontId="3" fillId="0" borderId="3" xfId="1" applyNumberFormat="1" applyFont="1" applyFill="1" applyBorder="1" applyAlignment="1" applyProtection="1">
      <protection locked="0"/>
    </xf>
    <xf numFmtId="0" fontId="3" fillId="0" borderId="2" xfId="1" applyNumberFormat="1" applyFont="1" applyFill="1" applyBorder="1" applyAlignment="1" applyProtection="1">
      <protection locked="0"/>
    </xf>
    <xf numFmtId="0" fontId="3" fillId="0" borderId="7" xfId="1" applyNumberFormat="1" applyFont="1" applyFill="1" applyBorder="1" applyAlignment="1" applyProtection="1">
      <protection locked="0"/>
    </xf>
    <xf numFmtId="0" fontId="3" fillId="0" borderId="8" xfId="1" applyNumberFormat="1" applyFont="1" applyFill="1" applyBorder="1" applyAlignment="1" applyProtection="1">
      <protection locked="0"/>
    </xf>
    <xf numFmtId="40" fontId="3" fillId="0" borderId="7" xfId="1" applyNumberFormat="1" applyFont="1" applyFill="1" applyBorder="1" applyAlignment="1" applyProtection="1">
      <protection locked="0"/>
    </xf>
    <xf numFmtId="40" fontId="3" fillId="0" borderId="16" xfId="1" applyNumberFormat="1" applyFont="1" applyFill="1" applyBorder="1" applyAlignment="1" applyProtection="1">
      <protection locked="0"/>
    </xf>
    <xf numFmtId="40" fontId="3" fillId="0" borderId="8" xfId="1" applyNumberFormat="1" applyFont="1" applyFill="1" applyBorder="1" applyAlignment="1" applyProtection="1">
      <protection locked="0"/>
    </xf>
    <xf numFmtId="40" fontId="3" fillId="0" borderId="6" xfId="1" applyNumberFormat="1" applyFont="1" applyFill="1" applyBorder="1" applyAlignment="1" applyProtection="1">
      <protection locked="0"/>
    </xf>
    <xf numFmtId="40" fontId="3" fillId="0" borderId="0" xfId="1" applyNumberFormat="1" applyFont="1" applyFill="1" applyBorder="1" applyAlignment="1" applyProtection="1">
      <protection locked="0"/>
    </xf>
    <xf numFmtId="40" fontId="3" fillId="0" borderId="2" xfId="1" applyNumberFormat="1" applyFont="1" applyFill="1" applyBorder="1" applyAlignment="1" applyProtection="1">
      <protection locked="0"/>
    </xf>
    <xf numFmtId="0" fontId="2" fillId="0" borderId="5" xfId="1" applyNumberFormat="1" applyFont="1" applyFill="1" applyBorder="1" applyAlignment="1" applyProtection="1">
      <protection locked="0"/>
    </xf>
    <xf numFmtId="0" fontId="3" fillId="0" borderId="0" xfId="1" applyNumberFormat="1" applyFont="1" applyFill="1" applyBorder="1" applyAlignment="1" applyProtection="1">
      <protection locked="0"/>
    </xf>
    <xf numFmtId="164" fontId="3" fillId="0" borderId="0" xfId="1" applyNumberFormat="1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2" fillId="0" borderId="0" xfId="1" applyNumberFormat="1" applyFont="1" applyFill="1" applyBorder="1" applyAlignment="1" applyProtection="1">
      <protection locked="0"/>
    </xf>
    <xf numFmtId="0" fontId="3" fillId="0" borderId="17" xfId="1" applyNumberFormat="1" applyFont="1" applyFill="1" applyBorder="1" applyAlignment="1" applyProtection="1">
      <protection locked="0"/>
    </xf>
    <xf numFmtId="164" fontId="3" fillId="0" borderId="18" xfId="1" applyNumberFormat="1" applyFont="1" applyFill="1" applyBorder="1" applyAlignment="1" applyProtection="1">
      <protection locked="0"/>
    </xf>
    <xf numFmtId="0" fontId="3" fillId="0" borderId="18" xfId="1" applyNumberFormat="1" applyFont="1" applyFill="1" applyBorder="1" applyAlignment="1" applyProtection="1">
      <protection locked="0"/>
    </xf>
    <xf numFmtId="40" fontId="3" fillId="0" borderId="18" xfId="1" applyNumberFormat="1" applyFont="1" applyFill="1" applyBorder="1" applyAlignment="1" applyProtection="1">
      <protection locked="0"/>
    </xf>
    <xf numFmtId="0" fontId="0" fillId="0" borderId="19" xfId="0" applyBorder="1" applyProtection="1">
      <protection locked="0"/>
    </xf>
    <xf numFmtId="0" fontId="3" fillId="0" borderId="20" xfId="1" applyNumberFormat="1" applyFont="1" applyFill="1" applyBorder="1" applyAlignment="1" applyProtection="1">
      <protection locked="0"/>
    </xf>
    <xf numFmtId="0" fontId="0" fillId="0" borderId="21" xfId="0" applyBorder="1" applyProtection="1">
      <protection locked="0"/>
    </xf>
    <xf numFmtId="0" fontId="3" fillId="0" borderId="22" xfId="1" applyNumberFormat="1" applyFont="1" applyFill="1" applyBorder="1" applyAlignment="1" applyProtection="1">
      <protection locked="0"/>
    </xf>
    <xf numFmtId="164" fontId="3" fillId="0" borderId="23" xfId="1" applyNumberFormat="1" applyFont="1" applyFill="1" applyBorder="1" applyAlignment="1" applyProtection="1">
      <protection locked="0"/>
    </xf>
    <xf numFmtId="0" fontId="3" fillId="0" borderId="23" xfId="1" applyNumberFormat="1" applyFont="1" applyFill="1" applyBorder="1" applyAlignment="1" applyProtection="1">
      <protection locked="0"/>
    </xf>
    <xf numFmtId="40" fontId="3" fillId="0" borderId="23" xfId="1" applyNumberFormat="1" applyFont="1" applyFill="1" applyBorder="1" applyAlignment="1" applyProtection="1">
      <protection locked="0"/>
    </xf>
    <xf numFmtId="0" fontId="0" fillId="0" borderId="24" xfId="0" applyBorder="1" applyProtection="1">
      <protection locked="0"/>
    </xf>
    <xf numFmtId="0" fontId="0" fillId="0" borderId="0" xfId="0" applyBorder="1" applyProtection="1">
      <protection locked="0"/>
    </xf>
    <xf numFmtId="165" fontId="6" fillId="0" borderId="0" xfId="0" applyNumberFormat="1" applyFont="1"/>
    <xf numFmtId="165" fontId="3" fillId="3" borderId="6" xfId="1" applyNumberFormat="1" applyFont="1" applyFill="1" applyBorder="1" applyAlignment="1" applyProtection="1">
      <alignment horizontal="center" wrapText="1"/>
    </xf>
    <xf numFmtId="165" fontId="3" fillId="0" borderId="25" xfId="1" applyNumberFormat="1" applyFont="1" applyFill="1" applyBorder="1" applyAlignment="1" applyProtection="1">
      <protection locked="0"/>
    </xf>
    <xf numFmtId="165" fontId="2" fillId="2" borderId="25" xfId="1" applyNumberFormat="1" applyFont="1" applyFill="1" applyBorder="1" applyAlignment="1" applyProtection="1"/>
    <xf numFmtId="165" fontId="3" fillId="0" borderId="0" xfId="1" applyNumberFormat="1" applyFont="1" applyFill="1" applyBorder="1" applyAlignment="1" applyProtection="1"/>
    <xf numFmtId="165" fontId="0" fillId="0" borderId="0" xfId="0" applyNumberFormat="1"/>
    <xf numFmtId="165" fontId="3" fillId="2" borderId="2" xfId="1" applyNumberFormat="1" applyFont="1" applyFill="1" applyBorder="1" applyAlignment="1" applyProtection="1">
      <alignment horizontal="center" wrapText="1"/>
    </xf>
    <xf numFmtId="165" fontId="3" fillId="2" borderId="7" xfId="1" applyNumberFormat="1" applyFont="1" applyFill="1" applyBorder="1" applyAlignment="1" applyProtection="1"/>
    <xf numFmtId="165" fontId="3" fillId="2" borderId="8" xfId="1" applyNumberFormat="1" applyFont="1" applyFill="1" applyBorder="1" applyAlignment="1" applyProtection="1"/>
    <xf numFmtId="165" fontId="3" fillId="2" borderId="6" xfId="1" applyNumberFormat="1" applyFont="1" applyFill="1" applyBorder="1" applyAlignment="1" applyProtection="1"/>
    <xf numFmtId="165" fontId="2" fillId="2" borderId="2" xfId="1" applyNumberFormat="1" applyFont="1" applyFill="1" applyBorder="1" applyAlignment="1" applyProtection="1"/>
    <xf numFmtId="165" fontId="3" fillId="0" borderId="0" xfId="1" applyNumberFormat="1" applyFont="1" applyFill="1" applyBorder="1" applyAlignment="1" applyProtection="1">
      <protection locked="0"/>
    </xf>
    <xf numFmtId="165" fontId="3" fillId="0" borderId="18" xfId="1" applyNumberFormat="1" applyFont="1" applyFill="1" applyBorder="1" applyAlignment="1" applyProtection="1">
      <protection locked="0"/>
    </xf>
    <xf numFmtId="165" fontId="3" fillId="0" borderId="23" xfId="1" applyNumberFormat="1" applyFont="1" applyFill="1" applyBorder="1" applyAlignment="1" applyProtection="1">
      <protection locked="0"/>
    </xf>
    <xf numFmtId="165" fontId="2" fillId="0" borderId="0" xfId="1" applyNumberFormat="1" applyFont="1" applyFill="1" applyBorder="1" applyAlignment="1" applyProtection="1"/>
    <xf numFmtId="40" fontId="3" fillId="0" borderId="26" xfId="1" applyNumberFormat="1" applyFont="1" applyFill="1" applyBorder="1" applyAlignment="1" applyProtection="1">
      <protection locked="0"/>
    </xf>
    <xf numFmtId="40" fontId="3" fillId="3" borderId="27" xfId="1" applyNumberFormat="1" applyFont="1" applyFill="1" applyBorder="1" applyAlignment="1" applyProtection="1">
      <alignment horizontal="center" wrapText="1"/>
    </xf>
    <xf numFmtId="40" fontId="3" fillId="3" borderId="7" xfId="1" applyNumberFormat="1" applyFont="1" applyFill="1" applyBorder="1" applyAlignment="1" applyProtection="1">
      <alignment horizontal="center" wrapText="1"/>
    </xf>
    <xf numFmtId="164" fontId="2" fillId="3" borderId="28" xfId="1" applyNumberFormat="1" applyFont="1" applyFill="1" applyBorder="1" applyAlignment="1" applyProtection="1">
      <alignment horizontal="center" wrapText="1"/>
    </xf>
    <xf numFmtId="40" fontId="2" fillId="0" borderId="0" xfId="1" applyNumberFormat="1" applyFont="1" applyFill="1" applyBorder="1" applyAlignment="1" applyProtection="1"/>
    <xf numFmtId="164" fontId="2" fillId="0" borderId="0" xfId="1" applyNumberFormat="1" applyFont="1" applyFill="1" applyBorder="1" applyAlignment="1" applyProtection="1">
      <protection locked="0"/>
    </xf>
    <xf numFmtId="165" fontId="2" fillId="0" borderId="0" xfId="1" applyNumberFormat="1" applyFont="1" applyFill="1" applyBorder="1" applyAlignment="1" applyProtection="1">
      <protection locked="0"/>
    </xf>
    <xf numFmtId="40" fontId="2" fillId="0" borderId="0" xfId="1" applyNumberFormat="1" applyFont="1" applyFill="1" applyBorder="1" applyAlignme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6" xfId="0" applyFont="1" applyBorder="1" applyAlignment="1">
      <alignment horizontal="center"/>
    </xf>
    <xf numFmtId="0" fontId="14" fillId="0" borderId="6" xfId="0" applyFont="1" applyBorder="1"/>
    <xf numFmtId="0" fontId="12" fillId="0" borderId="0" xfId="0" applyFont="1" applyBorder="1"/>
    <xf numFmtId="0" fontId="14" fillId="0" borderId="0" xfId="0" applyFont="1" applyBorder="1"/>
    <xf numFmtId="0" fontId="1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4" borderId="5" xfId="1" applyNumberFormat="1" applyFont="1" applyFill="1" applyBorder="1" applyAlignment="1" applyProtection="1"/>
    <xf numFmtId="166" fontId="2" fillId="4" borderId="2" xfId="1" applyNumberFormat="1" applyFont="1" applyFill="1" applyBorder="1" applyAlignment="1" applyProtection="1"/>
    <xf numFmtId="166" fontId="2" fillId="4" borderId="3" xfId="1" applyNumberFormat="1" applyFont="1" applyFill="1" applyBorder="1" applyAlignment="1" applyProtection="1"/>
    <xf numFmtId="165" fontId="2" fillId="4" borderId="25" xfId="1" applyNumberFormat="1" applyFont="1" applyFill="1" applyBorder="1" applyAlignment="1" applyProtection="1"/>
    <xf numFmtId="40" fontId="2" fillId="4" borderId="10" xfId="1" applyNumberFormat="1" applyFont="1" applyFill="1" applyBorder="1" applyAlignment="1" applyProtection="1"/>
    <xf numFmtId="40" fontId="2" fillId="4" borderId="11" xfId="1" applyNumberFormat="1" applyFont="1" applyFill="1" applyBorder="1" applyAlignment="1" applyProtection="1"/>
    <xf numFmtId="40" fontId="2" fillId="4" borderId="6" xfId="1" applyNumberFormat="1" applyFont="1" applyFill="1" applyBorder="1" applyAlignment="1" applyProtection="1"/>
    <xf numFmtId="40" fontId="3" fillId="4" borderId="10" xfId="1" applyNumberFormat="1" applyFont="1" applyFill="1" applyBorder="1" applyAlignment="1" applyProtection="1"/>
    <xf numFmtId="40" fontId="3" fillId="4" borderId="11" xfId="1" applyNumberFormat="1" applyFont="1" applyFill="1" applyBorder="1" applyAlignment="1" applyProtection="1"/>
    <xf numFmtId="40" fontId="3" fillId="4" borderId="6" xfId="1" applyNumberFormat="1" applyFont="1" applyFill="1" applyBorder="1" applyAlignment="1" applyProtection="1"/>
    <xf numFmtId="164" fontId="3" fillId="4" borderId="3" xfId="1" applyNumberFormat="1" applyFont="1" applyFill="1" applyBorder="1" applyAlignment="1" applyProtection="1">
      <alignment horizontal="center" wrapText="1"/>
    </xf>
    <xf numFmtId="164" fontId="3" fillId="4" borderId="2" xfId="1" applyNumberFormat="1" applyFont="1" applyFill="1" applyBorder="1" applyAlignment="1" applyProtection="1">
      <alignment horizontal="center" wrapText="1"/>
    </xf>
    <xf numFmtId="164" fontId="3" fillId="4" borderId="4" xfId="1" applyNumberFormat="1" applyFont="1" applyFill="1" applyBorder="1" applyAlignment="1" applyProtection="1"/>
    <xf numFmtId="164" fontId="3" fillId="4" borderId="6" xfId="1" applyNumberFormat="1" applyFont="1" applyFill="1" applyBorder="1" applyAlignment="1" applyProtection="1"/>
    <xf numFmtId="164" fontId="3" fillId="4" borderId="1" xfId="1" applyNumberFormat="1" applyFont="1" applyFill="1" applyBorder="1" applyAlignment="1" applyProtection="1"/>
    <xf numFmtId="164" fontId="3" fillId="4" borderId="7" xfId="1" applyNumberFormat="1" applyFont="1" applyFill="1" applyBorder="1" applyAlignment="1" applyProtection="1"/>
    <xf numFmtId="164" fontId="3" fillId="4" borderId="8" xfId="1" applyNumberFormat="1" applyFont="1" applyFill="1" applyBorder="1" applyAlignment="1" applyProtection="1"/>
    <xf numFmtId="164" fontId="3" fillId="4" borderId="2" xfId="1" applyNumberFormat="1" applyFont="1" applyFill="1" applyBorder="1" applyAlignment="1" applyProtection="1"/>
    <xf numFmtId="164" fontId="3" fillId="4" borderId="3" xfId="1" applyNumberFormat="1" applyFont="1" applyFill="1" applyBorder="1" applyAlignment="1" applyProtection="1"/>
    <xf numFmtId="0" fontId="3" fillId="4" borderId="2" xfId="1" applyNumberFormat="1" applyFont="1" applyFill="1" applyBorder="1" applyAlignment="1" applyProtection="1">
      <alignment horizontal="center" wrapText="1"/>
    </xf>
    <xf numFmtId="0" fontId="3" fillId="4" borderId="5" xfId="1" applyNumberFormat="1" applyFont="1" applyFill="1" applyBorder="1" applyAlignment="1" applyProtection="1">
      <alignment horizontal="center" wrapText="1"/>
    </xf>
    <xf numFmtId="0" fontId="3" fillId="4" borderId="5" xfId="1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1" applyNumberFormat="1" applyFont="1" applyFill="1" applyBorder="1" applyAlignment="1" applyProtection="1">
      <alignment horizontal="center"/>
      <protection locked="0"/>
    </xf>
    <xf numFmtId="0" fontId="3" fillId="4" borderId="2" xfId="1" applyNumberFormat="1" applyFont="1" applyFill="1" applyBorder="1" applyAlignment="1" applyProtection="1">
      <alignment horizontal="center"/>
    </xf>
    <xf numFmtId="0" fontId="2" fillId="4" borderId="2" xfId="1" applyNumberFormat="1" applyFont="1" applyFill="1" applyBorder="1" applyAlignment="1" applyProtection="1">
      <alignment horizontal="center"/>
    </xf>
    <xf numFmtId="40" fontId="3" fillId="0" borderId="7" xfId="1" applyNumberFormat="1" applyFont="1" applyFill="1" applyBorder="1" applyAlignment="1" applyProtection="1">
      <alignment horizontal="center"/>
      <protection locked="0"/>
    </xf>
    <xf numFmtId="40" fontId="3" fillId="0" borderId="26" xfId="1" applyNumberFormat="1" applyFont="1" applyFill="1" applyBorder="1" applyAlignment="1" applyProtection="1">
      <alignment horizontal="center"/>
      <protection locked="0"/>
    </xf>
    <xf numFmtId="40" fontId="3" fillId="0" borderId="6" xfId="1" applyNumberFormat="1" applyFont="1" applyFill="1" applyBorder="1" applyAlignment="1" applyProtection="1">
      <alignment horizontal="center"/>
      <protection locked="0"/>
    </xf>
    <xf numFmtId="40" fontId="3" fillId="0" borderId="16" xfId="1" applyNumberFormat="1" applyFont="1" applyFill="1" applyBorder="1" applyAlignment="1" applyProtection="1">
      <alignment horizontal="center"/>
      <protection locked="0"/>
    </xf>
    <xf numFmtId="40" fontId="3" fillId="0" borderId="8" xfId="1" applyNumberFormat="1" applyFont="1" applyFill="1" applyBorder="1" applyAlignment="1" applyProtection="1">
      <alignment horizontal="center"/>
      <protection locked="0"/>
    </xf>
    <xf numFmtId="40" fontId="3" fillId="0" borderId="0" xfId="1" applyNumberFormat="1" applyFont="1" applyFill="1" applyBorder="1" applyAlignment="1" applyProtection="1">
      <alignment horizontal="center"/>
      <protection locked="0"/>
    </xf>
    <xf numFmtId="40" fontId="3" fillId="4" borderId="6" xfId="1" applyNumberFormat="1" applyFont="1" applyFill="1" applyBorder="1" applyAlignment="1" applyProtection="1">
      <alignment horizontal="center"/>
    </xf>
    <xf numFmtId="40" fontId="3" fillId="0" borderId="2" xfId="1" applyNumberFormat="1" applyFont="1" applyFill="1" applyBorder="1" applyAlignment="1" applyProtection="1">
      <alignment horizontal="center"/>
      <protection locked="0"/>
    </xf>
    <xf numFmtId="40" fontId="2" fillId="4" borderId="2" xfId="1" applyNumberFormat="1" applyFont="1" applyFill="1" applyBorder="1" applyAlignment="1" applyProtection="1">
      <alignment horizontal="center"/>
    </xf>
    <xf numFmtId="40" fontId="2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 applyAlignment="1" applyProtection="1">
      <alignment horizontal="center"/>
      <protection locked="0"/>
    </xf>
    <xf numFmtId="0" fontId="3" fillId="0" borderId="18" xfId="1" applyNumberFormat="1" applyFont="1" applyFill="1" applyBorder="1" applyAlignment="1" applyProtection="1">
      <alignment horizontal="center"/>
      <protection locked="0"/>
    </xf>
    <xf numFmtId="164" fontId="3" fillId="0" borderId="18" xfId="1" applyNumberFormat="1" applyFont="1" applyFill="1" applyBorder="1" applyAlignment="1" applyProtection="1">
      <alignment horizontal="center"/>
      <protection locked="0"/>
    </xf>
    <xf numFmtId="0" fontId="3" fillId="0" borderId="0" xfId="1" applyNumberFormat="1" applyFont="1" applyFill="1" applyBorder="1" applyAlignment="1" applyProtection="1">
      <alignment horizontal="center"/>
      <protection locked="0"/>
    </xf>
    <xf numFmtId="164" fontId="3" fillId="0" borderId="0" xfId="1" applyNumberFormat="1" applyFont="1" applyFill="1" applyBorder="1" applyAlignment="1" applyProtection="1">
      <alignment horizontal="center"/>
      <protection locked="0"/>
    </xf>
    <xf numFmtId="0" fontId="3" fillId="0" borderId="23" xfId="1" applyNumberFormat="1" applyFont="1" applyFill="1" applyBorder="1" applyAlignment="1" applyProtection="1">
      <alignment horizontal="center"/>
      <protection locked="0"/>
    </xf>
    <xf numFmtId="164" fontId="3" fillId="0" borderId="23" xfId="1" applyNumberFormat="1" applyFont="1" applyFill="1" applyBorder="1" applyAlignment="1" applyProtection="1">
      <alignment horizontal="center"/>
      <protection locked="0"/>
    </xf>
    <xf numFmtId="0" fontId="2" fillId="0" borderId="0" xfId="1" applyNumberFormat="1" applyFont="1" applyFill="1" applyBorder="1" applyAlignment="1" applyProtection="1">
      <alignment horizontal="center"/>
    </xf>
    <xf numFmtId="165" fontId="3" fillId="4" borderId="2" xfId="1" applyNumberFormat="1" applyFont="1" applyFill="1" applyBorder="1" applyAlignment="1" applyProtection="1">
      <alignment horizontal="center" wrapText="1"/>
      <protection locked="0"/>
    </xf>
    <xf numFmtId="40" fontId="3" fillId="4" borderId="2" xfId="1" applyNumberFormat="1" applyFont="1" applyFill="1" applyBorder="1" applyAlignment="1" applyProtection="1">
      <alignment horizontal="center" wrapText="1"/>
      <protection locked="0"/>
    </xf>
    <xf numFmtId="164" fontId="2" fillId="4" borderId="13" xfId="1" applyNumberFormat="1" applyFont="1" applyFill="1" applyBorder="1" applyAlignment="1" applyProtection="1">
      <alignment horizontal="center" wrapText="1"/>
      <protection locked="0"/>
    </xf>
    <xf numFmtId="165" fontId="3" fillId="4" borderId="7" xfId="1" applyNumberFormat="1" applyFont="1" applyFill="1" applyBorder="1" applyAlignment="1" applyProtection="1">
      <protection locked="0"/>
    </xf>
    <xf numFmtId="40" fontId="3" fillId="4" borderId="7" xfId="1" applyNumberFormat="1" applyFont="1" applyFill="1" applyBorder="1" applyAlignment="1" applyProtection="1">
      <protection locked="0"/>
    </xf>
    <xf numFmtId="40" fontId="3" fillId="4" borderId="14" xfId="1" applyNumberFormat="1" applyFont="1" applyFill="1" applyBorder="1" applyAlignment="1" applyProtection="1">
      <protection locked="0"/>
    </xf>
    <xf numFmtId="165" fontId="3" fillId="4" borderId="8" xfId="1" applyNumberFormat="1" applyFont="1" applyFill="1" applyBorder="1" applyAlignment="1" applyProtection="1">
      <protection locked="0"/>
    </xf>
    <xf numFmtId="40" fontId="3" fillId="4" borderId="8" xfId="1" applyNumberFormat="1" applyFont="1" applyFill="1" applyBorder="1" applyAlignment="1" applyProtection="1">
      <protection locked="0"/>
    </xf>
    <xf numFmtId="40" fontId="3" fillId="4" borderId="2" xfId="1" applyNumberFormat="1" applyFont="1" applyFill="1" applyBorder="1" applyAlignment="1" applyProtection="1">
      <protection locked="0"/>
    </xf>
    <xf numFmtId="40" fontId="3" fillId="4" borderId="15" xfId="1" applyNumberFormat="1" applyFont="1" applyFill="1" applyBorder="1" applyAlignment="1" applyProtection="1">
      <protection locked="0"/>
    </xf>
    <xf numFmtId="165" fontId="3" fillId="4" borderId="6" xfId="1" applyNumberFormat="1" applyFont="1" applyFill="1" applyBorder="1" applyAlignment="1" applyProtection="1">
      <protection locked="0"/>
    </xf>
    <xf numFmtId="40" fontId="3" fillId="4" borderId="6" xfId="1" applyNumberFormat="1" applyFont="1" applyFill="1" applyBorder="1" applyAlignment="1" applyProtection="1">
      <protection locked="0"/>
    </xf>
    <xf numFmtId="40" fontId="3" fillId="4" borderId="0" xfId="1" applyNumberFormat="1" applyFont="1" applyFill="1" applyBorder="1" applyAlignment="1" applyProtection="1">
      <protection locked="0"/>
    </xf>
    <xf numFmtId="165" fontId="2" fillId="4" borderId="2" xfId="1" applyNumberFormat="1" applyFont="1" applyFill="1" applyBorder="1" applyAlignment="1" applyProtection="1">
      <protection locked="0"/>
    </xf>
    <xf numFmtId="40" fontId="3" fillId="4" borderId="13" xfId="1" applyNumberFormat="1" applyFont="1" applyFill="1" applyBorder="1" applyAlignment="1" applyProtection="1">
      <protection locked="0"/>
    </xf>
    <xf numFmtId="40" fontId="2" fillId="4" borderId="2" xfId="1" applyNumberFormat="1" applyFont="1" applyFill="1" applyBorder="1" applyAlignment="1" applyProtection="1">
      <protection locked="0"/>
    </xf>
    <xf numFmtId="40" fontId="2" fillId="4" borderId="13" xfId="1" applyNumberFormat="1" applyFont="1" applyFill="1" applyBorder="1" applyAlignment="1" applyProtection="1">
      <protection locked="0"/>
    </xf>
    <xf numFmtId="0" fontId="1" fillId="0" borderId="30" xfId="0" applyFont="1" applyBorder="1" applyProtection="1">
      <protection locked="0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164" fontId="2" fillId="0" borderId="29" xfId="1" applyNumberFormat="1" applyFont="1" applyFill="1" applyBorder="1" applyAlignment="1" applyProtection="1">
      <alignment horizontal="center"/>
      <protection locked="0"/>
    </xf>
    <xf numFmtId="0" fontId="2" fillId="0" borderId="29" xfId="1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21" fillId="0" borderId="0" xfId="0" applyFont="1"/>
    <xf numFmtId="0" fontId="21" fillId="0" borderId="0" xfId="0" applyFont="1" applyAlignment="1">
      <alignment horizontal="center"/>
    </xf>
    <xf numFmtId="0" fontId="22" fillId="0" borderId="23" xfId="1" applyNumberFormat="1" applyFont="1" applyFill="1" applyBorder="1" applyAlignment="1" applyProtection="1">
      <protection locked="0"/>
    </xf>
    <xf numFmtId="0" fontId="21" fillId="0" borderId="0" xfId="0" applyFont="1" applyAlignment="1">
      <alignment horizontal="left"/>
    </xf>
    <xf numFmtId="165" fontId="21" fillId="0" borderId="0" xfId="0" applyNumberFormat="1" applyFont="1" applyAlignment="1">
      <alignment horizontal="right"/>
    </xf>
    <xf numFmtId="0" fontId="2" fillId="3" borderId="8" xfId="1" applyNumberFormat="1" applyFont="1" applyFill="1" applyBorder="1" applyAlignment="1" applyProtection="1">
      <alignment horizontal="left" wrapText="1"/>
    </xf>
    <xf numFmtId="167" fontId="0" fillId="0" borderId="0" xfId="2" applyNumberFormat="1" applyFont="1"/>
    <xf numFmtId="0" fontId="3" fillId="5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left"/>
    </xf>
    <xf numFmtId="0" fontId="19" fillId="5" borderId="0" xfId="0" applyNumberFormat="1" applyFont="1" applyFill="1" applyBorder="1" applyAlignment="1" applyProtection="1"/>
    <xf numFmtId="167" fontId="0" fillId="0" borderId="0" xfId="2" applyNumberFormat="1" applyFont="1" applyFill="1"/>
    <xf numFmtId="14" fontId="3" fillId="0" borderId="0" xfId="0" applyNumberFormat="1" applyFont="1" applyFill="1" applyBorder="1" applyAlignment="1" applyProtection="1"/>
    <xf numFmtId="0" fontId="25" fillId="0" borderId="0" xfId="0" applyFont="1"/>
    <xf numFmtId="0" fontId="1" fillId="0" borderId="0" xfId="0" applyFont="1"/>
    <xf numFmtId="0" fontId="21" fillId="0" borderId="0" xfId="0" applyFont="1" applyAlignment="1">
      <alignment wrapText="1"/>
    </xf>
    <xf numFmtId="0" fontId="2" fillId="4" borderId="6" xfId="1" applyNumberFormat="1" applyFont="1" applyFill="1" applyBorder="1" applyAlignment="1" applyProtection="1"/>
    <xf numFmtId="0" fontId="19" fillId="6" borderId="0" xfId="0" applyNumberFormat="1" applyFont="1" applyFill="1" applyBorder="1" applyAlignment="1" applyProtection="1"/>
    <xf numFmtId="167" fontId="0" fillId="6" borderId="0" xfId="2" applyNumberFormat="1" applyFont="1" applyFill="1"/>
    <xf numFmtId="0" fontId="17" fillId="0" borderId="23" xfId="0" applyFont="1" applyBorder="1" applyAlignment="1">
      <alignment vertical="top" wrapText="1"/>
    </xf>
    <xf numFmtId="0" fontId="18" fillId="0" borderId="23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vertical="top" wrapText="1"/>
    </xf>
    <xf numFmtId="0" fontId="13" fillId="0" borderId="0" xfId="0" applyFont="1" applyAlignment="1">
      <alignment horizontal="justify" wrapText="1"/>
    </xf>
    <xf numFmtId="0" fontId="14" fillId="0" borderId="0" xfId="0" applyFont="1" applyAlignment="1"/>
    <xf numFmtId="0" fontId="17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6" xfId="0" applyNumberFormat="1" applyFont="1" applyFill="1" applyBorder="1" applyAlignment="1" applyProtection="1"/>
  </cellXfs>
  <cellStyles count="3">
    <cellStyle name="Comma" xfId="2" builtinId="3"/>
    <cellStyle name="Comma_Sheet1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661035</xdr:colOff>
      <xdr:row>22</xdr:row>
      <xdr:rowOff>76200</xdr:rowOff>
    </xdr:from>
    <xdr:to>
      <xdr:col>7</xdr:col>
      <xdr:colOff>95265</xdr:colOff>
      <xdr:row>25</xdr:row>
      <xdr:rowOff>66675</xdr:rowOff>
    </xdr:to>
    <xdr:sp macro="" textlink="">
      <xdr:nvSpPr>
        <xdr:cNvPr id="1025" name="WordArt 1"/>
        <xdr:cNvSpPr>
          <a:spLocks noChangeArrowheads="1" noChangeShapeType="1" noTextEdit="1"/>
        </xdr:cNvSpPr>
      </xdr:nvSpPr>
      <xdr:spPr bwMode="auto">
        <a:xfrm rot="-1501534">
          <a:off x="3086100" y="4286250"/>
          <a:ext cx="3657600" cy="4762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1162"/>
            </a:avLst>
          </a:prstTxWarp>
        </a:bodyPr>
        <a:lstStyle/>
        <a:p>
          <a:pPr algn="ctr" rtl="0"/>
          <a:r>
            <a:rPr lang="en-US" sz="3600" kern="10" spc="72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6901534" scaled="1"/>
              </a:gradFill>
              <a:effectLst>
                <a:outerShdw dist="45791" dir="3378596" algn="ctr" rotWithShape="0">
                  <a:srgbClr val="4D4D4D">
                    <a:alpha val="80000"/>
                  </a:srgbClr>
                </a:outerShdw>
              </a:effectLst>
              <a:latin typeface="Arial Black"/>
            </a:rPr>
            <a:t>EXAMPLE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opLeftCell="A4" zoomScale="80" zoomScaleNormal="80" workbookViewId="0">
      <selection activeCell="P26" sqref="P26"/>
    </sheetView>
  </sheetViews>
  <sheetFormatPr defaultRowHeight="12.75" x14ac:dyDescent="0.2"/>
  <cols>
    <col min="2" max="2" width="3.5703125" customWidth="1"/>
    <col min="3" max="3" width="5.7109375" customWidth="1"/>
    <col min="4" max="4" width="4" customWidth="1"/>
    <col min="7" max="7" width="5.85546875" customWidth="1"/>
    <col min="8" max="8" width="4" customWidth="1"/>
  </cols>
  <sheetData>
    <row r="1" spans="1:12" ht="34.5" x14ac:dyDescent="0.3">
      <c r="A1" s="111" t="s">
        <v>55</v>
      </c>
    </row>
    <row r="3" spans="1:12" s="112" customFormat="1" ht="15" x14ac:dyDescent="0.25">
      <c r="A3" s="216" t="s">
        <v>56</v>
      </c>
      <c r="B3" s="217"/>
      <c r="C3" s="217"/>
      <c r="D3" s="217"/>
      <c r="E3" s="217"/>
      <c r="F3" s="217"/>
      <c r="G3" s="217"/>
      <c r="H3" s="217"/>
      <c r="I3" s="217"/>
      <c r="J3" s="217"/>
      <c r="K3" s="218"/>
      <c r="L3" s="218"/>
    </row>
    <row r="4" spans="1:12" s="112" customFormat="1" ht="15" x14ac:dyDescent="0.25"/>
    <row r="5" spans="1:12" s="112" customFormat="1" ht="15" x14ac:dyDescent="0.25"/>
    <row r="6" spans="1:12" s="112" customFormat="1" ht="15.75" x14ac:dyDescent="0.25">
      <c r="A6" s="113" t="s">
        <v>57</v>
      </c>
      <c r="B6" s="114"/>
      <c r="D6" s="115"/>
      <c r="E6" s="114" t="s">
        <v>58</v>
      </c>
      <c r="F6" s="114"/>
      <c r="G6" s="114"/>
      <c r="H6" s="116"/>
      <c r="I6" s="114" t="s">
        <v>59</v>
      </c>
      <c r="J6" s="114"/>
      <c r="K6" s="114"/>
    </row>
    <row r="7" spans="1:12" s="112" customFormat="1" ht="15.75" x14ac:dyDescent="0.25">
      <c r="A7" s="114"/>
      <c r="D7" s="115"/>
      <c r="E7" s="114" t="s">
        <v>60</v>
      </c>
      <c r="F7" s="114"/>
      <c r="G7" s="114"/>
      <c r="H7" s="116"/>
      <c r="I7" s="114" t="s">
        <v>61</v>
      </c>
      <c r="J7" s="114"/>
      <c r="K7" s="114"/>
    </row>
    <row r="8" spans="1:12" s="112" customFormat="1" ht="15.75" x14ac:dyDescent="0.25">
      <c r="A8" s="114"/>
      <c r="D8" s="115"/>
      <c r="E8" s="114" t="s">
        <v>62</v>
      </c>
      <c r="F8" s="114"/>
      <c r="G8" s="114"/>
      <c r="H8" s="116"/>
      <c r="I8" s="114" t="s">
        <v>63</v>
      </c>
      <c r="J8" s="114"/>
      <c r="K8" s="114"/>
    </row>
    <row r="9" spans="1:12" s="112" customFormat="1" ht="15.75" x14ac:dyDescent="0.25">
      <c r="A9" s="114"/>
      <c r="F9" s="114"/>
      <c r="G9" s="114"/>
      <c r="H9" s="117"/>
      <c r="I9" s="114"/>
      <c r="J9" s="114"/>
    </row>
    <row r="10" spans="1:12" s="112" customFormat="1" ht="15.75" x14ac:dyDescent="0.25">
      <c r="A10" s="114"/>
      <c r="B10" s="118"/>
      <c r="C10" s="114"/>
      <c r="D10" s="114"/>
      <c r="E10" s="114"/>
      <c r="F10" s="114"/>
      <c r="G10" s="114"/>
      <c r="H10" s="114"/>
      <c r="I10" s="114"/>
      <c r="J10" s="114"/>
    </row>
    <row r="11" spans="1:12" s="112" customFormat="1" ht="15.75" x14ac:dyDescent="0.25">
      <c r="A11" s="222" t="s">
        <v>64</v>
      </c>
      <c r="B11" s="223"/>
      <c r="C11" s="223"/>
      <c r="D11" s="223"/>
      <c r="E11" s="223"/>
      <c r="F11" s="223"/>
      <c r="G11" s="223"/>
      <c r="H11" s="223"/>
      <c r="I11" s="223"/>
      <c r="J11" s="223"/>
    </row>
    <row r="12" spans="1:12" s="112" customFormat="1" ht="15.75" x14ac:dyDescent="0.25">
      <c r="A12" s="224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:12" s="112" customFormat="1" ht="15.75" x14ac:dyDescent="0.25">
      <c r="A13" s="225" t="s">
        <v>65</v>
      </c>
      <c r="B13" s="226"/>
      <c r="C13" s="226"/>
      <c r="D13" s="226"/>
      <c r="E13" s="226"/>
      <c r="F13" s="226"/>
      <c r="G13" s="226"/>
      <c r="H13" s="226"/>
      <c r="I13" s="226"/>
      <c r="J13" s="226"/>
    </row>
    <row r="14" spans="1:12" s="112" customFormat="1" ht="15" x14ac:dyDescent="0.25">
      <c r="A14" s="219"/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</row>
    <row r="15" spans="1:12" s="112" customFormat="1" ht="15" x14ac:dyDescent="0.25">
      <c r="A15" s="220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</row>
    <row r="16" spans="1:12" s="112" customFormat="1" ht="15" x14ac:dyDescent="0.25">
      <c r="A16" s="220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</row>
    <row r="17" spans="1:12" s="112" customFormat="1" ht="15" x14ac:dyDescent="0.25">
      <c r="A17" s="220"/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</row>
    <row r="18" spans="1:12" s="112" customFormat="1" ht="15" x14ac:dyDescent="0.25">
      <c r="A18" s="220"/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</row>
    <row r="19" spans="1:12" s="112" customFormat="1" ht="15" x14ac:dyDescent="0.25">
      <c r="A19" s="220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</row>
    <row r="20" spans="1:12" s="112" customFormat="1" ht="15" x14ac:dyDescent="0.25">
      <c r="A20" s="220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</row>
    <row r="21" spans="1:12" s="112" customFormat="1" ht="15" x14ac:dyDescent="0.25">
      <c r="A21" s="220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</row>
    <row r="22" spans="1:12" s="112" customFormat="1" ht="15" x14ac:dyDescent="0.25">
      <c r="A22" s="220"/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</row>
    <row r="23" spans="1:12" s="112" customFormat="1" ht="15" x14ac:dyDescent="0.25">
      <c r="A23" s="220"/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</row>
    <row r="24" spans="1:12" s="112" customFormat="1" ht="15.75" x14ac:dyDescent="0.25">
      <c r="A24" s="225" t="s">
        <v>66</v>
      </c>
      <c r="B24" s="226"/>
      <c r="C24" s="226"/>
      <c r="D24" s="226"/>
      <c r="E24" s="226"/>
      <c r="F24" s="226"/>
      <c r="G24" s="226"/>
      <c r="H24" s="226"/>
      <c r="I24" s="226"/>
      <c r="J24" s="226"/>
    </row>
    <row r="25" spans="1:12" s="112" customFormat="1" ht="13.9" customHeight="1" x14ac:dyDescent="0.25">
      <c r="A25" s="219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</row>
    <row r="26" spans="1:12" s="112" customFormat="1" ht="13.9" customHeight="1" x14ac:dyDescent="0.25">
      <c r="A26" s="220"/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</row>
    <row r="27" spans="1:12" s="112" customFormat="1" ht="13.9" customHeight="1" x14ac:dyDescent="0.25">
      <c r="A27" s="220"/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</row>
    <row r="28" spans="1:12" s="112" customFormat="1" ht="13.9" customHeight="1" x14ac:dyDescent="0.25">
      <c r="A28" s="220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</row>
    <row r="29" spans="1:12" s="112" customFormat="1" ht="13.9" customHeight="1" x14ac:dyDescent="0.25">
      <c r="A29" s="220"/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</row>
    <row r="30" spans="1:12" s="112" customFormat="1" ht="13.9" customHeight="1" x14ac:dyDescent="0.25">
      <c r="A30" s="220"/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</row>
    <row r="31" spans="1:12" s="112" customFormat="1" ht="13.9" customHeight="1" x14ac:dyDescent="0.25">
      <c r="A31" s="220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</row>
    <row r="32" spans="1:12" s="112" customFormat="1" ht="13.9" customHeight="1" x14ac:dyDescent="0.25">
      <c r="A32" s="220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</row>
    <row r="33" spans="1:12" s="112" customFormat="1" ht="13.9" customHeight="1" x14ac:dyDescent="0.25">
      <c r="A33" s="220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</row>
    <row r="34" spans="1:12" s="112" customFormat="1" ht="13.9" customHeight="1" x14ac:dyDescent="0.25">
      <c r="A34" s="220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</row>
    <row r="35" spans="1:12" s="112" customFormat="1" ht="13.9" customHeight="1" x14ac:dyDescent="0.25">
      <c r="A35" s="113" t="s">
        <v>67</v>
      </c>
      <c r="B35" s="114"/>
      <c r="C35" s="114"/>
      <c r="D35" s="114"/>
      <c r="E35" s="114"/>
      <c r="F35" s="114"/>
      <c r="G35" s="114"/>
      <c r="H35" s="114"/>
      <c r="I35" s="114"/>
      <c r="J35" s="114"/>
    </row>
    <row r="36" spans="1:12" s="112" customFormat="1" ht="13.9" customHeight="1" x14ac:dyDescent="0.25">
      <c r="A36" s="219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</row>
    <row r="37" spans="1:12" s="112" customFormat="1" ht="13.9" customHeight="1" x14ac:dyDescent="0.25">
      <c r="A37" s="220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</row>
    <row r="38" spans="1:12" s="112" customFormat="1" ht="13.9" customHeight="1" x14ac:dyDescent="0.25">
      <c r="A38" s="220"/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</row>
    <row r="39" spans="1:12" s="112" customFormat="1" ht="20.45" customHeight="1" x14ac:dyDescent="0.25">
      <c r="A39" s="221" t="s">
        <v>68</v>
      </c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</row>
    <row r="40" spans="1:12" s="112" customFormat="1" ht="15" x14ac:dyDescent="0.25">
      <c r="A40" s="219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</row>
    <row r="41" spans="1:12" s="112" customFormat="1" ht="15" x14ac:dyDescent="0.25">
      <c r="A41" s="219"/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</row>
    <row r="42" spans="1:12" s="112" customFormat="1" ht="15" x14ac:dyDescent="0.25"/>
    <row r="43" spans="1:12" s="117" customFormat="1" ht="15.75" x14ac:dyDescent="0.25">
      <c r="A43" s="227"/>
      <c r="B43" s="228"/>
      <c r="C43" s="228"/>
      <c r="D43" s="228"/>
      <c r="E43" s="228"/>
      <c r="F43" s="228"/>
      <c r="G43" s="228"/>
      <c r="H43" s="228"/>
      <c r="I43" s="228"/>
      <c r="J43" s="229"/>
      <c r="K43" s="230"/>
      <c r="L43" s="230"/>
    </row>
    <row r="44" spans="1:12" s="112" customFormat="1" ht="15" x14ac:dyDescent="0.25"/>
    <row r="45" spans="1:12" s="112" customFormat="1" ht="15" x14ac:dyDescent="0.25">
      <c r="A45" s="212" t="s">
        <v>69</v>
      </c>
      <c r="B45" s="213"/>
      <c r="C45" s="213"/>
      <c r="D45" s="213"/>
      <c r="E45" s="213"/>
      <c r="F45" s="213"/>
      <c r="G45" s="213"/>
      <c r="H45" s="213"/>
      <c r="I45" s="213"/>
      <c r="J45" s="214" t="s">
        <v>70</v>
      </c>
      <c r="K45" s="215"/>
      <c r="L45" s="215"/>
    </row>
    <row r="46" spans="1:12" s="112" customFormat="1" ht="15" x14ac:dyDescent="0.25"/>
    <row r="47" spans="1:12" s="112" customFormat="1" ht="15" x14ac:dyDescent="0.25"/>
    <row r="48" spans="1:12" s="112" customFormat="1" ht="15" x14ac:dyDescent="0.25"/>
    <row r="49" s="112" customFormat="1" ht="15" x14ac:dyDescent="0.25"/>
    <row r="50" s="112" customFormat="1" ht="15" x14ac:dyDescent="0.25"/>
    <row r="51" s="112" customFormat="1" ht="15" x14ac:dyDescent="0.25"/>
    <row r="52" s="112" customFormat="1" ht="15" x14ac:dyDescent="0.25"/>
    <row r="53" s="112" customFormat="1" ht="15" x14ac:dyDescent="0.25"/>
    <row r="54" s="112" customFormat="1" ht="15" x14ac:dyDescent="0.25"/>
    <row r="55" s="112" customFormat="1" ht="15" x14ac:dyDescent="0.25"/>
    <row r="56" s="112" customFormat="1" ht="15" x14ac:dyDescent="0.25"/>
    <row r="57" s="112" customFormat="1" ht="15" x14ac:dyDescent="0.25"/>
    <row r="58" s="112" customFormat="1" ht="15" x14ac:dyDescent="0.25"/>
    <row r="59" s="112" customFormat="1" ht="15" x14ac:dyDescent="0.25"/>
    <row r="60" s="112" customFormat="1" ht="15" x14ac:dyDescent="0.25"/>
    <row r="61" s="112" customFormat="1" ht="15" x14ac:dyDescent="0.25"/>
    <row r="62" s="112" customFormat="1" ht="15" x14ac:dyDescent="0.25"/>
    <row r="63" s="112" customFormat="1" ht="15" x14ac:dyDescent="0.25"/>
    <row r="64" s="112" customFormat="1" ht="15" x14ac:dyDescent="0.25"/>
    <row r="65" s="112" customFormat="1" ht="15" x14ac:dyDescent="0.25"/>
    <row r="66" s="112" customFormat="1" ht="15" x14ac:dyDescent="0.25"/>
    <row r="67" s="112" customFormat="1" ht="15" x14ac:dyDescent="0.25"/>
    <row r="68" s="112" customFormat="1" ht="15" x14ac:dyDescent="0.25"/>
    <row r="69" s="112" customFormat="1" ht="15" x14ac:dyDescent="0.25"/>
    <row r="70" s="112" customFormat="1" ht="15" x14ac:dyDescent="0.25"/>
    <row r="71" s="112" customFormat="1" ht="15" x14ac:dyDescent="0.25"/>
    <row r="72" s="112" customFormat="1" ht="15" x14ac:dyDescent="0.25"/>
    <row r="73" s="112" customFormat="1" ht="15" x14ac:dyDescent="0.25"/>
    <row r="74" s="112" customFormat="1" ht="15" x14ac:dyDescent="0.25"/>
  </sheetData>
  <mergeCells count="14">
    <mergeCell ref="A45:I45"/>
    <mergeCell ref="J45:L45"/>
    <mergeCell ref="A3:L3"/>
    <mergeCell ref="A25:L34"/>
    <mergeCell ref="A36:L38"/>
    <mergeCell ref="A39:L39"/>
    <mergeCell ref="A40:L41"/>
    <mergeCell ref="A11:J11"/>
    <mergeCell ref="A12:L12"/>
    <mergeCell ref="A13:J13"/>
    <mergeCell ref="A14:L23"/>
    <mergeCell ref="A24:J24"/>
    <mergeCell ref="A43:I43"/>
    <mergeCell ref="J43:L43"/>
  </mergeCells>
  <pageMargins left="0.7" right="0.7" top="0.75" bottom="0.43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0"/>
  <sheetViews>
    <sheetView tabSelected="1" workbookViewId="0">
      <selection activeCell="G12" sqref="G12"/>
    </sheetView>
  </sheetViews>
  <sheetFormatPr defaultRowHeight="12.75" x14ac:dyDescent="0.2"/>
  <cols>
    <col min="1" max="1" width="27.7109375" customWidth="1"/>
    <col min="2" max="2" width="10.7109375" customWidth="1"/>
    <col min="3" max="3" width="12.42578125" customWidth="1"/>
    <col min="4" max="4" width="14.42578125" style="144" customWidth="1"/>
    <col min="5" max="5" width="31.85546875" style="144" bestFit="1" customWidth="1"/>
    <col min="6" max="6" width="28.42578125" style="144" bestFit="1" customWidth="1"/>
    <col min="7" max="7" width="11.7109375" style="91" customWidth="1"/>
    <col min="8" max="8" width="13" style="32" customWidth="1"/>
    <col min="9" max="9" width="12" style="32" customWidth="1"/>
    <col min="10" max="10" width="13.7109375" customWidth="1"/>
  </cols>
  <sheetData>
    <row r="1" spans="1:10" ht="2.1" customHeight="1" x14ac:dyDescent="0.2"/>
    <row r="2" spans="1:10" s="191" customFormat="1" ht="15" x14ac:dyDescent="0.3">
      <c r="A2" s="208" t="s">
        <v>16</v>
      </c>
      <c r="C2" s="194" t="s">
        <v>92</v>
      </c>
      <c r="D2" s="192"/>
      <c r="E2" s="192"/>
      <c r="F2" s="192"/>
      <c r="G2" s="195" t="s">
        <v>52</v>
      </c>
      <c r="H2" s="193"/>
      <c r="I2" s="193"/>
      <c r="J2" s="193"/>
    </row>
    <row r="3" spans="1:10" ht="38.25" x14ac:dyDescent="0.2">
      <c r="A3" s="196" t="s">
        <v>93</v>
      </c>
      <c r="B3" s="49" t="s">
        <v>9</v>
      </c>
      <c r="C3" s="50" t="s">
        <v>10</v>
      </c>
      <c r="D3" s="48" t="s">
        <v>11</v>
      </c>
      <c r="E3" s="50" t="s">
        <v>37</v>
      </c>
      <c r="F3" s="48" t="s">
        <v>2</v>
      </c>
      <c r="G3" s="87" t="s">
        <v>49</v>
      </c>
      <c r="H3" s="102" t="s">
        <v>34</v>
      </c>
      <c r="I3" s="103" t="s">
        <v>33</v>
      </c>
      <c r="J3" s="104" t="s">
        <v>42</v>
      </c>
    </row>
    <row r="4" spans="1:10" x14ac:dyDescent="0.2">
      <c r="A4" s="56"/>
      <c r="B4" s="57"/>
      <c r="C4" s="58"/>
      <c r="D4" s="146"/>
      <c r="E4" s="147" t="e">
        <f>VLOOKUP(D4,'G&amp;V_Tasks'!$1:$1048576,7,FALSE)</f>
        <v>#N/A</v>
      </c>
      <c r="F4" s="147" t="e">
        <f>VLOOKUP(D4,'G&amp;V_Tasks'!$1:$1048576,2,FALSE)</f>
        <v>#N/A</v>
      </c>
      <c r="G4" s="88"/>
      <c r="H4" s="129">
        <f>$H$24*G4</f>
        <v>0</v>
      </c>
      <c r="I4" s="130">
        <f>$I$24*G4</f>
        <v>0</v>
      </c>
      <c r="J4" s="131">
        <f>H4+I4</f>
        <v>0</v>
      </c>
    </row>
    <row r="5" spans="1:10" x14ac:dyDescent="0.2">
      <c r="A5" s="56"/>
      <c r="B5" s="57"/>
      <c r="C5" s="58"/>
      <c r="D5" s="146"/>
      <c r="E5" s="147"/>
      <c r="F5" s="147"/>
      <c r="G5" s="88"/>
      <c r="H5" s="129">
        <f>$H$24*G5</f>
        <v>0</v>
      </c>
      <c r="I5" s="130">
        <f>$I$24*G5</f>
        <v>0</v>
      </c>
      <c r="J5" s="131">
        <f>H5+I5</f>
        <v>0</v>
      </c>
    </row>
    <row r="6" spans="1:10" x14ac:dyDescent="0.2">
      <c r="A6" s="56"/>
      <c r="B6" s="57"/>
      <c r="C6" s="58"/>
      <c r="D6" s="146"/>
      <c r="E6" s="147"/>
      <c r="F6" s="147"/>
      <c r="G6" s="88"/>
      <c r="H6" s="129">
        <f>$H$24*G6</f>
        <v>0</v>
      </c>
      <c r="I6" s="130">
        <f>$I$24*G6</f>
        <v>0</v>
      </c>
      <c r="J6" s="131">
        <f>H6+I6</f>
        <v>0</v>
      </c>
    </row>
    <row r="7" spans="1:10" x14ac:dyDescent="0.2">
      <c r="A7" s="56"/>
      <c r="B7" s="57"/>
      <c r="C7" s="58"/>
      <c r="D7" s="146"/>
      <c r="E7" s="147"/>
      <c r="F7" s="147"/>
      <c r="G7" s="88"/>
      <c r="H7" s="129">
        <f>$H$24*G7</f>
        <v>0</v>
      </c>
      <c r="I7" s="130">
        <f>$I$24*G7</f>
        <v>0</v>
      </c>
      <c r="J7" s="131">
        <f>H7+I7</f>
        <v>0</v>
      </c>
    </row>
    <row r="8" spans="1:10" s="8" customFormat="1" x14ac:dyDescent="0.2">
      <c r="A8" s="122" t="s">
        <v>29</v>
      </c>
      <c r="B8" s="123"/>
      <c r="C8" s="124"/>
      <c r="D8" s="148"/>
      <c r="E8" s="148"/>
      <c r="F8" s="148"/>
      <c r="G8" s="125"/>
      <c r="H8" s="126">
        <f>SUM(H4:H7)</f>
        <v>0</v>
      </c>
      <c r="I8" s="127">
        <f>SUM(I4:I7)</f>
        <v>0</v>
      </c>
      <c r="J8" s="128">
        <f>SUM(J4:J7)</f>
        <v>0</v>
      </c>
    </row>
    <row r="9" spans="1:10" ht="6" customHeight="1" x14ac:dyDescent="0.2"/>
    <row r="10" spans="1:10" x14ac:dyDescent="0.2">
      <c r="A10" s="9" t="s">
        <v>22</v>
      </c>
    </row>
    <row r="11" spans="1:10" s="17" customFormat="1" x14ac:dyDescent="0.2">
      <c r="A11" s="142" t="s">
        <v>18</v>
      </c>
      <c r="B11" s="132" t="s">
        <v>17</v>
      </c>
      <c r="C11" s="133" t="s">
        <v>21</v>
      </c>
      <c r="D11" s="133" t="s">
        <v>19</v>
      </c>
      <c r="E11" s="141" t="s">
        <v>20</v>
      </c>
      <c r="F11" s="133" t="s">
        <v>48</v>
      </c>
      <c r="G11" s="168" t="s">
        <v>35</v>
      </c>
      <c r="H11" s="169" t="s">
        <v>23</v>
      </c>
      <c r="I11" s="169" t="s">
        <v>24</v>
      </c>
      <c r="J11" s="170" t="s">
        <v>3</v>
      </c>
    </row>
    <row r="12" spans="1:10" x14ac:dyDescent="0.2">
      <c r="A12" s="60" t="s">
        <v>39</v>
      </c>
      <c r="B12" s="134">
        <f>$C$4-$B$4+1</f>
        <v>1</v>
      </c>
      <c r="C12" s="135">
        <f>B12/30.4</f>
        <v>0</v>
      </c>
      <c r="D12" s="149"/>
      <c r="E12" s="150"/>
      <c r="F12" s="149"/>
      <c r="G12" s="171"/>
      <c r="H12" s="172">
        <f>(B12*D12)+(E12*C12)+F12</f>
        <v>0</v>
      </c>
      <c r="I12" s="172"/>
      <c r="J12" s="173">
        <f>H12+I12</f>
        <v>0</v>
      </c>
    </row>
    <row r="13" spans="1:10" x14ac:dyDescent="0.2">
      <c r="A13" s="61" t="s">
        <v>14</v>
      </c>
      <c r="B13" s="136">
        <f t="shared" ref="B13:B24" si="0">$C$4-$B$4+1</f>
        <v>1</v>
      </c>
      <c r="C13" s="135">
        <f t="shared" ref="C13:C24" si="1">B13/30.4</f>
        <v>0</v>
      </c>
      <c r="D13" s="151"/>
      <c r="E13" s="152"/>
      <c r="F13" s="153"/>
      <c r="G13" s="174"/>
      <c r="H13" s="175"/>
      <c r="I13" s="176">
        <f>D13*B13+E13*C13+F13</f>
        <v>0</v>
      </c>
      <c r="J13" s="177">
        <f t="shared" ref="J13:J19" si="2">H13+I13</f>
        <v>0</v>
      </c>
    </row>
    <row r="14" spans="1:10" x14ac:dyDescent="0.2">
      <c r="A14" s="61" t="s">
        <v>13</v>
      </c>
      <c r="B14" s="136">
        <f t="shared" si="0"/>
        <v>1</v>
      </c>
      <c r="C14" s="137">
        <f t="shared" si="1"/>
        <v>0</v>
      </c>
      <c r="D14" s="151"/>
      <c r="E14" s="154"/>
      <c r="F14" s="153"/>
      <c r="G14" s="174"/>
      <c r="H14" s="175"/>
      <c r="I14" s="176">
        <f>D14*B14+E14*C14+F14</f>
        <v>0</v>
      </c>
      <c r="J14" s="177">
        <f t="shared" si="2"/>
        <v>0</v>
      </c>
    </row>
    <row r="15" spans="1:10" x14ac:dyDescent="0.2">
      <c r="A15" s="61" t="s">
        <v>26</v>
      </c>
      <c r="B15" s="136">
        <f t="shared" si="0"/>
        <v>1</v>
      </c>
      <c r="C15" s="138">
        <f t="shared" si="1"/>
        <v>0</v>
      </c>
      <c r="D15" s="153"/>
      <c r="E15" s="153"/>
      <c r="F15" s="153"/>
      <c r="G15" s="174"/>
      <c r="H15" s="175"/>
      <c r="I15" s="176">
        <f>D15*B15+E15*C15+F15</f>
        <v>0</v>
      </c>
      <c r="J15" s="177">
        <f t="shared" si="2"/>
        <v>0</v>
      </c>
    </row>
    <row r="16" spans="1:10" x14ac:dyDescent="0.2">
      <c r="A16" s="61" t="s">
        <v>12</v>
      </c>
      <c r="B16" s="136">
        <f t="shared" si="0"/>
        <v>1</v>
      </c>
      <c r="C16" s="138">
        <f t="shared" si="1"/>
        <v>0</v>
      </c>
      <c r="D16" s="153"/>
      <c r="E16" s="153"/>
      <c r="F16" s="153"/>
      <c r="G16" s="174"/>
      <c r="H16" s="175"/>
      <c r="I16" s="176">
        <f>D16*B16+E16*C16+F16</f>
        <v>0</v>
      </c>
      <c r="J16" s="177">
        <f t="shared" si="2"/>
        <v>0</v>
      </c>
    </row>
    <row r="17" spans="1:10" x14ac:dyDescent="0.2">
      <c r="A17" s="61" t="s">
        <v>32</v>
      </c>
      <c r="B17" s="136">
        <f t="shared" si="0"/>
        <v>1</v>
      </c>
      <c r="C17" s="135">
        <f t="shared" si="1"/>
        <v>0</v>
      </c>
      <c r="D17" s="153"/>
      <c r="E17" s="153"/>
      <c r="F17" s="153"/>
      <c r="G17" s="174" t="s">
        <v>35</v>
      </c>
      <c r="H17" s="175"/>
      <c r="I17" s="176">
        <f>D17*B17+E17*C17+F17</f>
        <v>0</v>
      </c>
      <c r="J17" s="177">
        <f t="shared" si="2"/>
        <v>0</v>
      </c>
    </row>
    <row r="18" spans="1:10" s="10" customFormat="1" x14ac:dyDescent="0.2">
      <c r="A18" s="209" t="s">
        <v>15</v>
      </c>
      <c r="B18" s="136" t="s">
        <v>35</v>
      </c>
      <c r="C18" s="139" t="s">
        <v>35</v>
      </c>
      <c r="D18" s="155"/>
      <c r="E18" s="155"/>
      <c r="F18" s="155"/>
      <c r="G18" s="178"/>
      <c r="H18" s="179"/>
      <c r="I18" s="180"/>
      <c r="J18" s="179"/>
    </row>
    <row r="19" spans="1:10" x14ac:dyDescent="0.2">
      <c r="A19" s="56"/>
      <c r="B19" s="136">
        <f t="shared" si="0"/>
        <v>1</v>
      </c>
      <c r="C19" s="135">
        <f t="shared" si="1"/>
        <v>0</v>
      </c>
      <c r="D19" s="156"/>
      <c r="E19" s="156"/>
      <c r="F19" s="156"/>
      <c r="G19" s="181"/>
      <c r="H19" s="176"/>
      <c r="I19" s="176">
        <f>D19*B19+E19*C19+F19</f>
        <v>0</v>
      </c>
      <c r="J19" s="182">
        <f t="shared" si="2"/>
        <v>0</v>
      </c>
    </row>
    <row r="20" spans="1:10" x14ac:dyDescent="0.2">
      <c r="A20" s="56"/>
      <c r="B20" s="136">
        <f t="shared" si="0"/>
        <v>1</v>
      </c>
      <c r="C20" s="135">
        <f t="shared" si="1"/>
        <v>0</v>
      </c>
      <c r="D20" s="156"/>
      <c r="E20" s="156"/>
      <c r="F20" s="156"/>
      <c r="G20" s="181"/>
      <c r="H20" s="183"/>
      <c r="I20" s="176">
        <f>D20*B20+E20*C20+F20</f>
        <v>0</v>
      </c>
      <c r="J20" s="182">
        <f>H20+I20</f>
        <v>0</v>
      </c>
    </row>
    <row r="21" spans="1:10" x14ac:dyDescent="0.2">
      <c r="A21" s="68"/>
      <c r="B21" s="140">
        <f t="shared" si="0"/>
        <v>1</v>
      </c>
      <c r="C21" s="135">
        <f t="shared" si="1"/>
        <v>0</v>
      </c>
      <c r="D21" s="156"/>
      <c r="E21" s="156"/>
      <c r="F21" s="156"/>
      <c r="G21" s="181"/>
      <c r="H21" s="183"/>
      <c r="I21" s="176">
        <f>D21*B21+E21*C21+F21</f>
        <v>0</v>
      </c>
      <c r="J21" s="182">
        <f>H21+I21</f>
        <v>0</v>
      </c>
    </row>
    <row r="22" spans="1:10" x14ac:dyDescent="0.2">
      <c r="A22" s="68"/>
      <c r="B22" s="140">
        <f t="shared" si="0"/>
        <v>1</v>
      </c>
      <c r="C22" s="135">
        <f t="shared" si="1"/>
        <v>0</v>
      </c>
      <c r="D22" s="156"/>
      <c r="E22" s="156"/>
      <c r="F22" s="156"/>
      <c r="G22" s="181"/>
      <c r="H22" s="183"/>
      <c r="I22" s="176">
        <f>D22*B22+E22*C22+F22</f>
        <v>0</v>
      </c>
      <c r="J22" s="182">
        <f>H22+I22</f>
        <v>0</v>
      </c>
    </row>
    <row r="23" spans="1:10" x14ac:dyDescent="0.2">
      <c r="A23" s="143" t="s">
        <v>28</v>
      </c>
      <c r="B23" s="140">
        <f t="shared" si="0"/>
        <v>1</v>
      </c>
      <c r="C23" s="135">
        <f t="shared" si="1"/>
        <v>0</v>
      </c>
      <c r="D23" s="157"/>
      <c r="E23" s="157"/>
      <c r="F23" s="157"/>
      <c r="G23" s="181"/>
      <c r="H23" s="176">
        <f>(H12*0.9)*1.5611-H12</f>
        <v>0</v>
      </c>
      <c r="I23" s="176">
        <f>D23*B23+E23*C23+F23</f>
        <v>0</v>
      </c>
      <c r="J23" s="182">
        <f>H23+I23</f>
        <v>0</v>
      </c>
    </row>
    <row r="24" spans="1:10" x14ac:dyDescent="0.2">
      <c r="A24" s="122" t="s">
        <v>3</v>
      </c>
      <c r="B24" s="140">
        <f t="shared" si="0"/>
        <v>1</v>
      </c>
      <c r="C24" s="135">
        <f t="shared" si="1"/>
        <v>0</v>
      </c>
      <c r="D24" s="157"/>
      <c r="E24" s="157"/>
      <c r="F24" s="157" t="s">
        <v>35</v>
      </c>
      <c r="G24" s="181">
        <f>SUM(G12:G23)</f>
        <v>0</v>
      </c>
      <c r="H24" s="183">
        <f>SUM(H12:H23)</f>
        <v>0</v>
      </c>
      <c r="I24" s="183">
        <f>SUM(I12:I23)</f>
        <v>0</v>
      </c>
      <c r="J24" s="184">
        <f>SUM(J12:J23)</f>
        <v>0</v>
      </c>
    </row>
    <row r="25" spans="1:10" ht="6" customHeight="1" x14ac:dyDescent="0.2">
      <c r="A25" s="1"/>
      <c r="B25" s="3"/>
      <c r="C25" s="3"/>
      <c r="D25" s="158"/>
      <c r="E25" s="158"/>
      <c r="F25" s="158"/>
      <c r="G25" s="100"/>
      <c r="H25" s="105"/>
      <c r="I25" s="105"/>
      <c r="J25" s="105"/>
    </row>
    <row r="26" spans="1:10" s="109" customFormat="1" x14ac:dyDescent="0.2">
      <c r="A26" s="72" t="s">
        <v>50</v>
      </c>
      <c r="B26" s="106"/>
      <c r="C26" s="106"/>
      <c r="D26" s="159"/>
      <c r="E26" s="160"/>
      <c r="F26" s="159"/>
      <c r="G26" s="107"/>
      <c r="H26" s="108"/>
      <c r="I26" s="108"/>
      <c r="J26" s="110"/>
    </row>
    <row r="27" spans="1:10" s="71" customFormat="1" x14ac:dyDescent="0.2">
      <c r="A27" s="73" t="s">
        <v>35</v>
      </c>
      <c r="B27" s="74"/>
      <c r="C27" s="74"/>
      <c r="D27" s="161"/>
      <c r="E27" s="162"/>
      <c r="F27" s="161"/>
      <c r="G27" s="98"/>
      <c r="H27" s="76"/>
      <c r="I27" s="76"/>
      <c r="J27" s="77"/>
    </row>
    <row r="28" spans="1:10" s="71" customFormat="1" x14ac:dyDescent="0.2">
      <c r="A28" s="78"/>
      <c r="B28" s="70" t="s">
        <v>35</v>
      </c>
      <c r="C28" s="70"/>
      <c r="D28" s="163" t="s">
        <v>35</v>
      </c>
      <c r="E28" s="164"/>
      <c r="F28" s="163"/>
      <c r="G28" s="97"/>
      <c r="H28" s="66"/>
      <c r="I28" s="66"/>
      <c r="J28" s="79"/>
    </row>
    <row r="29" spans="1:10" s="71" customFormat="1" x14ac:dyDescent="0.2">
      <c r="A29" s="78"/>
      <c r="B29" s="70" t="s">
        <v>35</v>
      </c>
      <c r="C29" s="70"/>
      <c r="D29" s="163"/>
      <c r="E29" s="164"/>
      <c r="F29" s="163"/>
      <c r="G29" s="97"/>
      <c r="H29" s="66"/>
      <c r="I29" s="66"/>
      <c r="J29" s="79"/>
    </row>
    <row r="30" spans="1:10" s="71" customFormat="1" x14ac:dyDescent="0.2">
      <c r="A30" s="78" t="s">
        <v>35</v>
      </c>
      <c r="B30" s="70"/>
      <c r="C30" s="70"/>
      <c r="D30" s="163"/>
      <c r="E30" s="164"/>
      <c r="F30" s="163"/>
      <c r="G30" s="97"/>
      <c r="H30" s="66"/>
      <c r="I30" s="66"/>
      <c r="J30" s="79"/>
    </row>
    <row r="31" spans="1:10" s="71" customFormat="1" x14ac:dyDescent="0.2">
      <c r="A31" s="80" t="s">
        <v>35</v>
      </c>
      <c r="B31" s="82"/>
      <c r="C31" s="81"/>
      <c r="D31" s="165"/>
      <c r="E31" s="166"/>
      <c r="F31" s="165"/>
      <c r="G31" s="99"/>
      <c r="H31" s="83"/>
      <c r="I31" s="83"/>
      <c r="J31" s="84"/>
    </row>
    <row r="32" spans="1:10" s="71" customFormat="1" ht="6" customHeight="1" x14ac:dyDescent="0.2">
      <c r="A32" s="69"/>
      <c r="B32" s="70"/>
      <c r="C32" s="70"/>
      <c r="D32" s="163"/>
      <c r="E32" s="164"/>
      <c r="F32" s="163"/>
      <c r="G32" s="97"/>
      <c r="H32" s="66"/>
      <c r="I32" s="66"/>
      <c r="J32" s="85"/>
    </row>
    <row r="33" spans="1:256" s="71" customFormat="1" x14ac:dyDescent="0.2">
      <c r="A33" s="72" t="s">
        <v>89</v>
      </c>
      <c r="B33" s="70"/>
      <c r="C33" s="70"/>
      <c r="D33" s="163"/>
      <c r="E33" s="164"/>
      <c r="F33" s="163"/>
      <c r="G33" s="97"/>
      <c r="H33" s="66"/>
      <c r="I33" s="66"/>
    </row>
    <row r="34" spans="1:256" s="71" customFormat="1" x14ac:dyDescent="0.2">
      <c r="A34" s="73" t="s">
        <v>90</v>
      </c>
      <c r="B34" s="188"/>
      <c r="C34" s="74"/>
      <c r="D34" s="161"/>
      <c r="E34" s="162"/>
      <c r="F34" s="161"/>
      <c r="G34" s="98"/>
      <c r="H34" s="76"/>
      <c r="I34" s="76"/>
      <c r="J34" s="185"/>
      <c r="K34" s="190"/>
    </row>
    <row r="35" spans="1:256" s="71" customFormat="1" x14ac:dyDescent="0.2">
      <c r="A35" s="78" t="s">
        <v>91</v>
      </c>
      <c r="B35" s="188"/>
      <c r="C35" s="70"/>
      <c r="D35" s="163"/>
      <c r="E35" s="164"/>
      <c r="F35" s="163"/>
      <c r="G35" s="97"/>
      <c r="H35" s="66"/>
      <c r="I35" s="66"/>
      <c r="J35" s="186"/>
      <c r="K35" s="190"/>
    </row>
    <row r="36" spans="1:256" s="71" customFormat="1" x14ac:dyDescent="0.2">
      <c r="A36" s="78" t="s">
        <v>83</v>
      </c>
      <c r="B36" s="188"/>
      <c r="C36" s="70"/>
      <c r="D36" s="163"/>
      <c r="E36" s="164"/>
      <c r="F36" s="163"/>
      <c r="G36" s="97"/>
      <c r="H36" s="66"/>
      <c r="I36" s="66"/>
      <c r="J36" s="186"/>
      <c r="K36" s="190"/>
    </row>
    <row r="37" spans="1:256" s="71" customFormat="1" x14ac:dyDescent="0.2">
      <c r="A37" s="78" t="s">
        <v>84</v>
      </c>
      <c r="B37" s="189"/>
      <c r="C37" s="70"/>
      <c r="D37" s="163"/>
      <c r="E37" s="164"/>
      <c r="F37" s="163"/>
      <c r="G37" s="97"/>
      <c r="H37" s="66"/>
      <c r="I37" s="66"/>
      <c r="J37" s="186"/>
      <c r="K37" s="190"/>
    </row>
    <row r="38" spans="1:256" s="71" customFormat="1" x14ac:dyDescent="0.2">
      <c r="A38" s="78" t="s">
        <v>85</v>
      </c>
      <c r="B38" s="188"/>
      <c r="C38" s="70"/>
      <c r="D38" s="163"/>
      <c r="E38" s="164"/>
      <c r="F38" s="163"/>
      <c r="G38" s="97"/>
      <c r="H38" s="66"/>
      <c r="I38" s="66"/>
      <c r="J38" s="186"/>
      <c r="K38" s="190"/>
    </row>
    <row r="39" spans="1:256" s="71" customFormat="1" x14ac:dyDescent="0.2">
      <c r="A39" s="78" t="s">
        <v>86</v>
      </c>
      <c r="B39" s="188"/>
      <c r="C39" s="70"/>
      <c r="D39" s="163"/>
      <c r="E39" s="164"/>
      <c r="F39" s="163"/>
      <c r="G39" s="97"/>
      <c r="H39" s="66"/>
      <c r="I39" s="66"/>
      <c r="J39" s="186"/>
      <c r="K39" s="190"/>
    </row>
    <row r="40" spans="1:256" s="71" customFormat="1" x14ac:dyDescent="0.2">
      <c r="A40" s="78" t="s">
        <v>87</v>
      </c>
      <c r="B40" s="188"/>
      <c r="C40" s="70"/>
      <c r="D40" s="163"/>
      <c r="E40" s="164"/>
      <c r="F40" s="163"/>
      <c r="G40" s="97"/>
      <c r="H40" s="66"/>
      <c r="I40" s="66"/>
      <c r="J40" s="186"/>
      <c r="K40" s="190"/>
    </row>
    <row r="41" spans="1:256" s="71" customFormat="1" x14ac:dyDescent="0.2">
      <c r="A41" s="80" t="s">
        <v>88</v>
      </c>
      <c r="B41" s="188"/>
      <c r="C41" s="81"/>
      <c r="D41" s="165"/>
      <c r="E41" s="166"/>
      <c r="F41" s="165"/>
      <c r="G41" s="99"/>
      <c r="H41" s="83"/>
      <c r="I41" s="83"/>
      <c r="J41" s="187"/>
      <c r="K41" s="190"/>
    </row>
    <row r="42" spans="1:256" s="71" customFormat="1" ht="6" customHeight="1" x14ac:dyDescent="0.2">
      <c r="A42" s="69"/>
      <c r="B42" s="70"/>
      <c r="C42" s="70"/>
      <c r="D42" s="163"/>
      <c r="E42" s="164"/>
      <c r="F42" s="163"/>
      <c r="G42" s="97"/>
      <c r="H42" s="66"/>
      <c r="I42" s="66"/>
      <c r="J42" s="85"/>
    </row>
    <row r="43" spans="1:256" s="71" customFormat="1" x14ac:dyDescent="0.2">
      <c r="A43" s="72" t="s">
        <v>30</v>
      </c>
      <c r="B43" s="70"/>
      <c r="C43" s="70"/>
      <c r="D43" s="163"/>
      <c r="E43" s="164"/>
      <c r="F43" s="163"/>
      <c r="G43" s="97"/>
      <c r="H43" s="66"/>
      <c r="I43" s="66"/>
      <c r="J43" s="85"/>
    </row>
    <row r="44" spans="1:256" x14ac:dyDescent="0.2">
      <c r="A44" s="1" t="s">
        <v>45</v>
      </c>
      <c r="H44"/>
      <c r="I44"/>
    </row>
    <row r="45" spans="1:256" s="8" customFormat="1" ht="6.75" customHeight="1" x14ac:dyDescent="0.2">
      <c r="A45" s="1"/>
      <c r="B45" s="1"/>
      <c r="C45" s="1"/>
      <c r="D45" s="167"/>
      <c r="E45" s="167"/>
      <c r="F45" s="167"/>
      <c r="G45" s="100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9" customFormat="1" x14ac:dyDescent="0.2">
      <c r="A46" s="9" t="s">
        <v>40</v>
      </c>
      <c r="D46" s="145"/>
      <c r="E46" s="145"/>
      <c r="F46" s="145"/>
      <c r="G46" s="86"/>
      <c r="H46" s="33"/>
      <c r="I46" s="33"/>
    </row>
    <row r="47" spans="1:256" s="9" customFormat="1" x14ac:dyDescent="0.2">
      <c r="A47" s="9" t="s">
        <v>41</v>
      </c>
      <c r="D47" s="145"/>
      <c r="E47" s="145"/>
      <c r="F47" s="145"/>
      <c r="G47" s="86"/>
      <c r="H47" s="33"/>
      <c r="I47" s="33"/>
    </row>
    <row r="48" spans="1:256" ht="6.75" customHeight="1" x14ac:dyDescent="0.2"/>
    <row r="49" spans="1:9" s="9" customFormat="1" x14ac:dyDescent="0.2">
      <c r="A49" s="9" t="s">
        <v>51</v>
      </c>
      <c r="D49" s="145"/>
      <c r="E49" s="145"/>
      <c r="F49" s="145"/>
      <c r="G49" s="86"/>
      <c r="H49" s="33" t="s">
        <v>35</v>
      </c>
      <c r="I49" s="33"/>
    </row>
    <row r="50" spans="1:9" s="9" customFormat="1" x14ac:dyDescent="0.2">
      <c r="D50" s="145"/>
      <c r="E50" s="145"/>
      <c r="F50" s="145"/>
      <c r="G50" s="86"/>
      <c r="H50" s="33" t="s">
        <v>35</v>
      </c>
      <c r="I50" s="33"/>
    </row>
  </sheetData>
  <sheetProtection deleteRows="0" autoFilter="0" pivotTables="0"/>
  <phoneticPr fontId="4" type="noConversion"/>
  <pageMargins left="0.38" right="0.19" top="0.38" bottom="0.33" header="0.19" footer="0.18"/>
  <pageSetup scale="86" orientation="landscape" r:id="rId1"/>
  <headerFooter alignWithMargins="0">
    <oddHeader xml:space="preserve">&amp;C&amp;"Arial,Bold"&amp;11PPD Guests and Visitors Request
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22"/>
  <sheetViews>
    <sheetView workbookViewId="0">
      <selection activeCell="F35" sqref="F35"/>
    </sheetView>
  </sheetViews>
  <sheetFormatPr defaultRowHeight="12.75" x14ac:dyDescent="0.2"/>
  <cols>
    <col min="1" max="1" width="24.140625" customWidth="1"/>
    <col min="2" max="2" width="12.28515625" customWidth="1"/>
    <col min="3" max="3" width="12.42578125" customWidth="1"/>
    <col min="4" max="4" width="11.5703125" customWidth="1"/>
    <col min="5" max="5" width="16.42578125" customWidth="1"/>
    <col min="6" max="6" width="11.140625" customWidth="1"/>
    <col min="7" max="7" width="11.7109375" style="91" customWidth="1"/>
    <col min="8" max="9" width="12" style="32" customWidth="1"/>
    <col min="10" max="10" width="12" customWidth="1"/>
  </cols>
  <sheetData>
    <row r="1" spans="1:10" s="9" customFormat="1" x14ac:dyDescent="0.2">
      <c r="A1" s="9" t="s">
        <v>16</v>
      </c>
      <c r="G1" s="86"/>
      <c r="H1" s="33"/>
      <c r="I1" s="33"/>
    </row>
    <row r="2" spans="1:10" ht="38.25" x14ac:dyDescent="0.2">
      <c r="A2" s="48" t="s">
        <v>27</v>
      </c>
      <c r="B2" s="49" t="s">
        <v>9</v>
      </c>
      <c r="C2" s="50" t="s">
        <v>10</v>
      </c>
      <c r="D2" s="48" t="s">
        <v>11</v>
      </c>
      <c r="E2" s="50" t="s">
        <v>37</v>
      </c>
      <c r="F2" s="48" t="s">
        <v>2</v>
      </c>
      <c r="G2" s="87" t="s">
        <v>49</v>
      </c>
      <c r="H2" s="34" t="s">
        <v>34</v>
      </c>
      <c r="I2" s="35" t="s">
        <v>33</v>
      </c>
      <c r="J2" s="28" t="s">
        <v>42</v>
      </c>
    </row>
    <row r="3" spans="1:10" x14ac:dyDescent="0.2">
      <c r="A3" s="56"/>
      <c r="B3" s="57">
        <v>38732</v>
      </c>
      <c r="C3" s="58">
        <v>38760</v>
      </c>
      <c r="D3" s="59" t="s">
        <v>0</v>
      </c>
      <c r="E3" s="7" t="str">
        <f>VLOOKUP(D3,'G&amp;V_Tasks'!$1:$1048576,7,FALSE)</f>
        <v>CDF Japan G&amp;V</v>
      </c>
      <c r="F3" s="7" t="str">
        <f>VLOOKUP(D3,'G&amp;V_Tasks'!$1:$1048576,2,FALSE)</f>
        <v>CDF</v>
      </c>
      <c r="G3" s="88">
        <v>0.5</v>
      </c>
      <c r="H3" s="36">
        <f>$H$25*G3</f>
        <v>715.41</v>
      </c>
      <c r="I3" s="37">
        <f>$I$25*G3</f>
        <v>2700.5</v>
      </c>
      <c r="J3" s="30">
        <f>H3+I3</f>
        <v>3415.91</v>
      </c>
    </row>
    <row r="4" spans="1:10" x14ac:dyDescent="0.2">
      <c r="A4" s="56"/>
      <c r="B4" s="57"/>
      <c r="C4" s="58"/>
      <c r="D4" s="59" t="s">
        <v>1</v>
      </c>
      <c r="E4" s="7" t="e">
        <f>VLOOKUP(D4,'G&amp;V_Tasks'!$1:$1048576,7,FALSE)</f>
        <v>#N/A</v>
      </c>
      <c r="F4" s="7" t="e">
        <f>VLOOKUP(D4,'G&amp;V_Tasks'!$1:$1048576,2,FALSE)</f>
        <v>#N/A</v>
      </c>
      <c r="G4" s="88">
        <v>0.5</v>
      </c>
      <c r="H4" s="36">
        <f>$H$25*G4</f>
        <v>715.41</v>
      </c>
      <c r="I4" s="37">
        <f>$I$25*G4</f>
        <v>2700.5</v>
      </c>
      <c r="J4" s="30">
        <f>H4+I4</f>
        <v>3415.91</v>
      </c>
    </row>
    <row r="5" spans="1:10" x14ac:dyDescent="0.2">
      <c r="A5" s="56" t="s">
        <v>35</v>
      </c>
      <c r="B5" s="57"/>
      <c r="C5" s="58"/>
      <c r="D5" s="59"/>
      <c r="E5" s="7" t="e">
        <f>VLOOKUP(D5,'G&amp;V_Tasks'!$1:$1048576,7,FALSE)</f>
        <v>#N/A</v>
      </c>
      <c r="F5" s="7" t="e">
        <f>VLOOKUP(D5,'G&amp;V_Tasks'!$1:$1048576,2,FALSE)</f>
        <v>#N/A</v>
      </c>
      <c r="G5" s="88"/>
      <c r="H5" s="36">
        <f>$H$25*G5</f>
        <v>0</v>
      </c>
      <c r="I5" s="37">
        <f>$I$25*G5</f>
        <v>0</v>
      </c>
      <c r="J5" s="30">
        <f>H5+I5</f>
        <v>0</v>
      </c>
    </row>
    <row r="6" spans="1:10" x14ac:dyDescent="0.2">
      <c r="A6" s="56"/>
      <c r="B6" s="57"/>
      <c r="C6" s="58"/>
      <c r="D6" s="59"/>
      <c r="E6" s="7" t="e">
        <f>VLOOKUP(D6,'G&amp;V_Tasks'!$1:$1048576,7,FALSE)</f>
        <v>#N/A</v>
      </c>
      <c r="F6" s="7" t="e">
        <f>VLOOKUP(D6,'G&amp;V_Tasks'!$1:$1048576,2,FALSE)</f>
        <v>#N/A</v>
      </c>
      <c r="G6" s="88"/>
      <c r="H6" s="36">
        <f>F$12*0.9*1.5898*G6</f>
        <v>0</v>
      </c>
      <c r="I6" s="37">
        <f>$I$25*G6</f>
        <v>0</v>
      </c>
      <c r="J6" s="30">
        <f>H6+I6</f>
        <v>0</v>
      </c>
    </row>
    <row r="7" spans="1:10" s="8" customFormat="1" x14ac:dyDescent="0.2">
      <c r="A7" s="41" t="s">
        <v>29</v>
      </c>
      <c r="B7" s="44"/>
      <c r="C7" s="45"/>
      <c r="D7" s="14"/>
      <c r="E7" s="14"/>
      <c r="F7" s="14"/>
      <c r="G7" s="89"/>
      <c r="H7" s="42">
        <f>SUM(H3:H6)</f>
        <v>1430.82</v>
      </c>
      <c r="I7" s="43">
        <f>SUM(I3:I6)</f>
        <v>5401</v>
      </c>
      <c r="J7" s="31">
        <f>SUM(J3:J6)</f>
        <v>6831.82</v>
      </c>
    </row>
    <row r="8" spans="1:10" x14ac:dyDescent="0.2">
      <c r="A8" s="2"/>
      <c r="B8" s="40"/>
      <c r="C8" s="40"/>
      <c r="D8" s="2"/>
      <c r="E8" s="2"/>
      <c r="F8" s="2"/>
      <c r="G8" s="90"/>
      <c r="H8" s="26"/>
      <c r="I8" s="26"/>
      <c r="J8" s="26"/>
    </row>
    <row r="10" spans="1:10" x14ac:dyDescent="0.2">
      <c r="A10" s="9" t="s">
        <v>22</v>
      </c>
    </row>
    <row r="11" spans="1:10" s="17" customFormat="1" ht="38.25" x14ac:dyDescent="0.2">
      <c r="A11" s="15" t="s">
        <v>18</v>
      </c>
      <c r="B11" s="16" t="s">
        <v>17</v>
      </c>
      <c r="C11" s="18" t="s">
        <v>21</v>
      </c>
      <c r="D11" s="18" t="s">
        <v>19</v>
      </c>
      <c r="E11" s="19" t="s">
        <v>20</v>
      </c>
      <c r="F11" s="18" t="s">
        <v>48</v>
      </c>
      <c r="G11" s="92" t="s">
        <v>35</v>
      </c>
      <c r="H11" s="38" t="s">
        <v>23</v>
      </c>
      <c r="I11" s="38" t="s">
        <v>24</v>
      </c>
      <c r="J11" s="51" t="s">
        <v>3</v>
      </c>
    </row>
    <row r="12" spans="1:10" x14ac:dyDescent="0.2">
      <c r="A12" s="60" t="s">
        <v>39</v>
      </c>
      <c r="B12" s="12">
        <f>$C$3-$B$3+1</f>
        <v>29</v>
      </c>
      <c r="C12" s="20">
        <f>B12/30.4</f>
        <v>1</v>
      </c>
      <c r="D12" s="62"/>
      <c r="E12" s="101">
        <v>1000</v>
      </c>
      <c r="F12" s="62"/>
      <c r="G12" s="93"/>
      <c r="H12" s="24">
        <f>(B12*D12)+(E12*C12)+F12</f>
        <v>1000</v>
      </c>
      <c r="I12" s="24"/>
      <c r="J12" s="52">
        <f>H12+I12</f>
        <v>1000</v>
      </c>
    </row>
    <row r="13" spans="1:10" x14ac:dyDescent="0.2">
      <c r="A13" s="61" t="s">
        <v>14</v>
      </c>
      <c r="B13" s="5">
        <f t="shared" ref="B13:B25" si="0">$C$3-$B$3+1</f>
        <v>29</v>
      </c>
      <c r="C13" s="20">
        <f t="shared" ref="C13:C25" si="1">B13/30.4</f>
        <v>1</v>
      </c>
      <c r="D13" s="65"/>
      <c r="E13" s="63"/>
      <c r="F13" s="64">
        <v>1000</v>
      </c>
      <c r="G13" s="94"/>
      <c r="H13" s="25"/>
      <c r="I13" s="29">
        <f t="shared" ref="I13:I18" si="2">D13*B13+E13*C13+F13</f>
        <v>1000</v>
      </c>
      <c r="J13" s="53">
        <f t="shared" ref="J13:J24" si="3">H13+I13</f>
        <v>1000</v>
      </c>
    </row>
    <row r="14" spans="1:10" x14ac:dyDescent="0.2">
      <c r="A14" s="61" t="s">
        <v>13</v>
      </c>
      <c r="B14" s="5">
        <f t="shared" si="0"/>
        <v>29</v>
      </c>
      <c r="C14" s="21">
        <f t="shared" si="1"/>
        <v>1</v>
      </c>
      <c r="D14" s="65"/>
      <c r="E14" s="66">
        <v>450</v>
      </c>
      <c r="F14" s="64"/>
      <c r="G14" s="94"/>
      <c r="H14" s="25"/>
      <c r="I14" s="29">
        <f t="shared" si="2"/>
        <v>450</v>
      </c>
      <c r="J14" s="53">
        <f t="shared" si="3"/>
        <v>450</v>
      </c>
    </row>
    <row r="15" spans="1:10" x14ac:dyDescent="0.2">
      <c r="A15" s="61" t="s">
        <v>25</v>
      </c>
      <c r="B15" s="5">
        <f t="shared" si="0"/>
        <v>29</v>
      </c>
      <c r="C15" s="22">
        <f t="shared" si="1"/>
        <v>1</v>
      </c>
      <c r="D15" s="62"/>
      <c r="E15" s="64"/>
      <c r="F15" s="64"/>
      <c r="G15" s="94"/>
      <c r="H15" s="25"/>
      <c r="I15" s="29">
        <f t="shared" si="2"/>
        <v>0</v>
      </c>
      <c r="J15" s="53">
        <f t="shared" si="3"/>
        <v>0</v>
      </c>
    </row>
    <row r="16" spans="1:10" x14ac:dyDescent="0.2">
      <c r="A16" s="61" t="s">
        <v>26</v>
      </c>
      <c r="B16" s="5">
        <f t="shared" si="0"/>
        <v>29</v>
      </c>
      <c r="C16" s="22">
        <f t="shared" si="1"/>
        <v>1</v>
      </c>
      <c r="D16" s="64">
        <v>25</v>
      </c>
      <c r="E16" s="64"/>
      <c r="F16" s="64"/>
      <c r="G16" s="94"/>
      <c r="H16" s="25"/>
      <c r="I16" s="29">
        <f t="shared" si="2"/>
        <v>725</v>
      </c>
      <c r="J16" s="53">
        <f t="shared" si="3"/>
        <v>725</v>
      </c>
    </row>
    <row r="17" spans="1:10" x14ac:dyDescent="0.2">
      <c r="A17" s="61" t="s">
        <v>12</v>
      </c>
      <c r="B17" s="5">
        <f t="shared" si="0"/>
        <v>29</v>
      </c>
      <c r="C17" s="22">
        <f t="shared" si="1"/>
        <v>1</v>
      </c>
      <c r="D17" s="64">
        <v>49</v>
      </c>
      <c r="E17" s="64"/>
      <c r="F17" s="64"/>
      <c r="G17" s="94"/>
      <c r="H17" s="25"/>
      <c r="I17" s="29">
        <f t="shared" si="2"/>
        <v>1421</v>
      </c>
      <c r="J17" s="53">
        <f t="shared" si="3"/>
        <v>1421</v>
      </c>
    </row>
    <row r="18" spans="1:10" x14ac:dyDescent="0.2">
      <c r="A18" s="61" t="s">
        <v>32</v>
      </c>
      <c r="B18" s="5">
        <f t="shared" si="0"/>
        <v>29</v>
      </c>
      <c r="C18" s="20">
        <f t="shared" si="1"/>
        <v>1</v>
      </c>
      <c r="D18" s="64"/>
      <c r="E18" s="64"/>
      <c r="F18" s="64"/>
      <c r="G18" s="94" t="s">
        <v>35</v>
      </c>
      <c r="H18" s="25"/>
      <c r="I18" s="29">
        <f t="shared" si="2"/>
        <v>0</v>
      </c>
      <c r="J18" s="53">
        <f t="shared" si="3"/>
        <v>0</v>
      </c>
    </row>
    <row r="19" spans="1:10" s="10" customFormat="1" x14ac:dyDescent="0.2">
      <c r="A19" s="23" t="s">
        <v>15</v>
      </c>
      <c r="B19" s="5" t="s">
        <v>35</v>
      </c>
      <c r="C19" s="46" t="s">
        <v>35</v>
      </c>
      <c r="D19" s="30"/>
      <c r="E19" s="30"/>
      <c r="F19" s="30"/>
      <c r="G19" s="95"/>
      <c r="H19" s="30"/>
      <c r="I19" s="47"/>
      <c r="J19" s="30"/>
    </row>
    <row r="20" spans="1:10" x14ac:dyDescent="0.2">
      <c r="A20" s="56" t="s">
        <v>47</v>
      </c>
      <c r="B20" s="5">
        <f t="shared" si="0"/>
        <v>29</v>
      </c>
      <c r="C20" s="20">
        <f t="shared" si="1"/>
        <v>1</v>
      </c>
      <c r="D20" s="67"/>
      <c r="E20" s="67"/>
      <c r="F20" s="67">
        <v>500</v>
      </c>
      <c r="G20" s="96"/>
      <c r="H20" s="29"/>
      <c r="I20" s="29">
        <f>D20*B20+E20*C20+F20</f>
        <v>500</v>
      </c>
      <c r="J20" s="54">
        <f t="shared" si="3"/>
        <v>500</v>
      </c>
    </row>
    <row r="21" spans="1:10" x14ac:dyDescent="0.2">
      <c r="A21" s="56"/>
      <c r="B21" s="5">
        <f t="shared" si="0"/>
        <v>29</v>
      </c>
      <c r="C21" s="20">
        <f t="shared" si="1"/>
        <v>1</v>
      </c>
      <c r="D21" s="67">
        <v>45</v>
      </c>
      <c r="E21" s="67"/>
      <c r="F21" s="67"/>
      <c r="G21" s="96"/>
      <c r="H21" s="27"/>
      <c r="I21" s="29">
        <f>D21*B21+E21*C21+F21</f>
        <v>1305</v>
      </c>
      <c r="J21" s="54">
        <f t="shared" si="3"/>
        <v>1305</v>
      </c>
    </row>
    <row r="22" spans="1:10" x14ac:dyDescent="0.2">
      <c r="A22" s="68"/>
      <c r="B22" s="11">
        <f t="shared" si="0"/>
        <v>29</v>
      </c>
      <c r="C22" s="20">
        <f t="shared" si="1"/>
        <v>1</v>
      </c>
      <c r="D22" s="67"/>
      <c r="E22" s="67"/>
      <c r="F22" s="67"/>
      <c r="G22" s="96"/>
      <c r="H22" s="27"/>
      <c r="I22" s="29">
        <f>D22*B22+E22*C22+F22</f>
        <v>0</v>
      </c>
      <c r="J22" s="54">
        <f t="shared" si="3"/>
        <v>0</v>
      </c>
    </row>
    <row r="23" spans="1:10" x14ac:dyDescent="0.2">
      <c r="A23" s="68"/>
      <c r="B23" s="11">
        <f t="shared" si="0"/>
        <v>29</v>
      </c>
      <c r="C23" s="20">
        <f t="shared" si="1"/>
        <v>1</v>
      </c>
      <c r="D23" s="67"/>
      <c r="E23" s="67"/>
      <c r="F23" s="67"/>
      <c r="G23" s="96"/>
      <c r="H23" s="27"/>
      <c r="I23" s="29">
        <f>D23*B23+E23*C23+F23</f>
        <v>0</v>
      </c>
      <c r="J23" s="54">
        <f t="shared" si="3"/>
        <v>0</v>
      </c>
    </row>
    <row r="24" spans="1:10" x14ac:dyDescent="0.2">
      <c r="A24" s="13" t="s">
        <v>28</v>
      </c>
      <c r="B24" s="11">
        <f t="shared" si="0"/>
        <v>29</v>
      </c>
      <c r="C24" s="20">
        <f t="shared" si="1"/>
        <v>1</v>
      </c>
      <c r="D24" s="27"/>
      <c r="E24" s="27"/>
      <c r="F24" s="27"/>
      <c r="G24" s="96"/>
      <c r="H24" s="29">
        <f>(H12*0.9)*1.5898-H12</f>
        <v>430.82</v>
      </c>
      <c r="I24" s="29">
        <f>D24*B24+E24*C24+F24</f>
        <v>0</v>
      </c>
      <c r="J24" s="54">
        <f t="shared" si="3"/>
        <v>430.82</v>
      </c>
    </row>
    <row r="25" spans="1:10" x14ac:dyDescent="0.2">
      <c r="A25" s="41" t="s">
        <v>3</v>
      </c>
      <c r="B25" s="11">
        <f t="shared" si="0"/>
        <v>29</v>
      </c>
      <c r="C25" s="20">
        <f t="shared" si="1"/>
        <v>1</v>
      </c>
      <c r="D25" s="27"/>
      <c r="E25" s="27"/>
      <c r="F25" s="27" t="s">
        <v>35</v>
      </c>
      <c r="G25" s="96">
        <f>SUM(G12:G24)</f>
        <v>0</v>
      </c>
      <c r="H25" s="27">
        <f>SUM(H12:H24)</f>
        <v>1430.82</v>
      </c>
      <c r="I25" s="27">
        <f>SUM(I12:I24)</f>
        <v>5401</v>
      </c>
      <c r="J25" s="55">
        <f>SUM(J12:J24)</f>
        <v>6831.82</v>
      </c>
    </row>
    <row r="26" spans="1:10" s="71" customFormat="1" x14ac:dyDescent="0.2">
      <c r="A26" s="69"/>
      <c r="B26" s="70"/>
      <c r="C26" s="70"/>
      <c r="D26" s="69"/>
      <c r="E26" s="70"/>
      <c r="F26" s="69"/>
      <c r="G26" s="97"/>
      <c r="H26" s="66"/>
      <c r="I26" s="66"/>
    </row>
    <row r="27" spans="1:10" s="71" customFormat="1" x14ac:dyDescent="0.2">
      <c r="A27" s="72" t="s">
        <v>31</v>
      </c>
      <c r="B27" s="70"/>
      <c r="C27" s="70"/>
      <c r="D27" s="69"/>
      <c r="E27" s="70"/>
      <c r="F27" s="69"/>
      <c r="G27" s="97"/>
      <c r="H27" s="66"/>
      <c r="I27" s="66"/>
    </row>
    <row r="28" spans="1:10" s="71" customFormat="1" x14ac:dyDescent="0.2">
      <c r="A28" s="73"/>
      <c r="B28" s="74"/>
      <c r="C28" s="74"/>
      <c r="D28" s="75"/>
      <c r="E28" s="74"/>
      <c r="F28" s="75"/>
      <c r="G28" s="98"/>
      <c r="H28" s="76"/>
      <c r="I28" s="76"/>
      <c r="J28" s="77"/>
    </row>
    <row r="29" spans="1:10" s="71" customFormat="1" x14ac:dyDescent="0.2">
      <c r="A29" s="78"/>
      <c r="B29" s="70"/>
      <c r="C29" s="70"/>
      <c r="D29" s="69"/>
      <c r="E29" s="70"/>
      <c r="F29" s="69"/>
      <c r="G29" s="97"/>
      <c r="H29" s="66"/>
      <c r="I29" s="66"/>
      <c r="J29" s="79"/>
    </row>
    <row r="30" spans="1:10" s="71" customFormat="1" x14ac:dyDescent="0.2">
      <c r="A30" s="78"/>
      <c r="B30" s="70"/>
      <c r="C30" s="70"/>
      <c r="D30" s="69"/>
      <c r="E30" s="70"/>
      <c r="F30" s="69"/>
      <c r="G30" s="97"/>
      <c r="H30" s="66"/>
      <c r="I30" s="66"/>
      <c r="J30" s="79"/>
    </row>
    <row r="31" spans="1:10" s="71" customFormat="1" x14ac:dyDescent="0.2">
      <c r="A31" s="78"/>
      <c r="B31" s="70"/>
      <c r="C31" s="70"/>
      <c r="D31" s="69"/>
      <c r="E31" s="70"/>
      <c r="F31" s="69"/>
      <c r="G31" s="97"/>
      <c r="H31" s="66"/>
      <c r="I31" s="66"/>
      <c r="J31" s="79"/>
    </row>
    <row r="32" spans="1:10" s="71" customFormat="1" x14ac:dyDescent="0.2">
      <c r="A32" s="78"/>
      <c r="B32" s="70"/>
      <c r="C32" s="70"/>
      <c r="D32" s="69"/>
      <c r="E32" s="70"/>
      <c r="F32" s="69"/>
      <c r="G32" s="97"/>
      <c r="H32" s="66"/>
      <c r="I32" s="66"/>
      <c r="J32" s="79"/>
    </row>
    <row r="33" spans="1:256" s="71" customFormat="1" x14ac:dyDescent="0.2">
      <c r="A33" s="78"/>
      <c r="B33" s="70"/>
      <c r="C33" s="70"/>
      <c r="D33" s="69"/>
      <c r="E33" s="70"/>
      <c r="F33" s="69"/>
      <c r="G33" s="97"/>
      <c r="H33" s="66"/>
      <c r="I33" s="66"/>
      <c r="J33" s="79"/>
    </row>
    <row r="34" spans="1:256" s="71" customFormat="1" x14ac:dyDescent="0.2">
      <c r="A34" s="78"/>
      <c r="B34" s="70"/>
      <c r="C34" s="70"/>
      <c r="D34" s="69"/>
      <c r="E34" s="70"/>
      <c r="F34" s="69"/>
      <c r="G34" s="97"/>
      <c r="H34" s="66"/>
      <c r="I34" s="66"/>
      <c r="J34" s="79"/>
    </row>
    <row r="35" spans="1:256" s="71" customFormat="1" x14ac:dyDescent="0.2">
      <c r="A35" s="80"/>
      <c r="B35" s="81"/>
      <c r="C35" s="81"/>
      <c r="D35" s="82"/>
      <c r="E35" s="81"/>
      <c r="F35" s="82"/>
      <c r="G35" s="99"/>
      <c r="H35" s="83"/>
      <c r="I35" s="83"/>
      <c r="J35" s="84"/>
    </row>
    <row r="36" spans="1:256" s="71" customFormat="1" x14ac:dyDescent="0.2">
      <c r="A36" s="69"/>
      <c r="B36" s="70"/>
      <c r="C36" s="70"/>
      <c r="D36" s="69"/>
      <c r="E36" s="70"/>
      <c r="F36" s="69"/>
      <c r="G36" s="97"/>
      <c r="H36" s="66"/>
      <c r="I36" s="66"/>
      <c r="J36" s="85"/>
    </row>
    <row r="37" spans="1:256" s="8" customFormat="1" x14ac:dyDescent="0.2">
      <c r="A37" s="72" t="s">
        <v>30</v>
      </c>
      <c r="B37" s="70"/>
      <c r="C37" s="70"/>
      <c r="D37" s="69"/>
      <c r="E37" s="70"/>
      <c r="F37" s="69"/>
      <c r="G37" s="97"/>
      <c r="H37" s="66"/>
      <c r="I37" s="66"/>
      <c r="J37" s="85"/>
    </row>
    <row r="38" spans="1:256" x14ac:dyDescent="0.2">
      <c r="A38" s="1" t="s">
        <v>45</v>
      </c>
      <c r="H38"/>
      <c r="I38"/>
    </row>
    <row r="39" spans="1:256" s="8" customFormat="1" ht="6.75" customHeight="1" x14ac:dyDescent="0.2">
      <c r="A39" s="1"/>
      <c r="B39" s="1"/>
      <c r="C39" s="1"/>
      <c r="D39" s="1"/>
      <c r="E39" s="1"/>
      <c r="F39" s="1"/>
      <c r="G39" s="100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9" customFormat="1" x14ac:dyDescent="0.2">
      <c r="A40" s="9" t="s">
        <v>40</v>
      </c>
      <c r="G40" s="86"/>
      <c r="H40" s="33"/>
      <c r="I40" s="33"/>
    </row>
    <row r="41" spans="1:256" s="9" customFormat="1" x14ac:dyDescent="0.2">
      <c r="A41" s="9" t="s">
        <v>41</v>
      </c>
      <c r="G41" s="86"/>
      <c r="H41" s="33"/>
      <c r="I41" s="33" t="s">
        <v>35</v>
      </c>
    </row>
    <row r="42" spans="1:256" ht="6" customHeight="1" x14ac:dyDescent="0.2"/>
    <row r="43" spans="1:256" s="9" customFormat="1" x14ac:dyDescent="0.2">
      <c r="A43" s="9" t="s">
        <v>43</v>
      </c>
      <c r="F43" s="9" t="s">
        <v>35</v>
      </c>
      <c r="G43" s="86"/>
      <c r="H43" s="33"/>
      <c r="I43" s="33"/>
    </row>
    <row r="44" spans="1:256" s="9" customFormat="1" x14ac:dyDescent="0.2">
      <c r="A44" s="9" t="s">
        <v>46</v>
      </c>
      <c r="G44" s="86"/>
    </row>
    <row r="45" spans="1:256" s="9" customFormat="1" x14ac:dyDescent="0.2">
      <c r="A45" s="9" t="s">
        <v>44</v>
      </c>
      <c r="G45" s="86"/>
      <c r="H45" s="33" t="s">
        <v>35</v>
      </c>
      <c r="I45" s="33"/>
    </row>
    <row r="46" spans="1:256" x14ac:dyDescent="0.2">
      <c r="G46" s="91" t="s">
        <v>35</v>
      </c>
    </row>
    <row r="52" spans="1:9" x14ac:dyDescent="0.2">
      <c r="A52" s="2"/>
      <c r="B52" s="3"/>
      <c r="C52" s="3"/>
      <c r="D52" s="2"/>
      <c r="E52" s="3"/>
      <c r="F52" s="2"/>
      <c r="G52" s="90"/>
      <c r="H52" s="26"/>
      <c r="I52"/>
    </row>
    <row r="53" spans="1:9" x14ac:dyDescent="0.2">
      <c r="A53" s="2"/>
      <c r="B53" s="4"/>
      <c r="C53" s="4"/>
      <c r="D53" s="2"/>
      <c r="E53" s="4"/>
      <c r="F53" s="2"/>
      <c r="G53" s="90"/>
      <c r="H53" s="39"/>
      <c r="I53"/>
    </row>
    <row r="54" spans="1:9" x14ac:dyDescent="0.2">
      <c r="A54" s="2"/>
      <c r="B54" s="3"/>
      <c r="C54" s="3"/>
      <c r="D54" s="2"/>
      <c r="E54" s="3"/>
      <c r="F54" s="2"/>
      <c r="G54" s="90"/>
      <c r="H54" s="26"/>
      <c r="I54"/>
    </row>
    <row r="55" spans="1:9" x14ac:dyDescent="0.2">
      <c r="A55" s="2"/>
      <c r="B55" s="3"/>
      <c r="C55" s="3"/>
      <c r="D55" s="2"/>
      <c r="E55" s="3"/>
      <c r="F55" s="2"/>
      <c r="G55" s="90"/>
      <c r="H55" s="26"/>
      <c r="I55"/>
    </row>
    <row r="56" spans="1:9" x14ac:dyDescent="0.2">
      <c r="A56" s="2"/>
      <c r="B56" s="3"/>
      <c r="C56" s="3"/>
      <c r="D56" s="2"/>
      <c r="E56" s="3"/>
      <c r="F56" s="2"/>
      <c r="G56" s="90"/>
      <c r="H56" s="26"/>
      <c r="I56"/>
    </row>
    <row r="57" spans="1:9" x14ac:dyDescent="0.2">
      <c r="A57" s="2"/>
      <c r="B57" s="3"/>
      <c r="C57" s="3"/>
      <c r="D57" s="2"/>
      <c r="E57" s="3"/>
      <c r="F57" s="2"/>
      <c r="G57" s="90"/>
      <c r="H57" s="26"/>
      <c r="I57"/>
    </row>
    <row r="58" spans="1:9" x14ac:dyDescent="0.2">
      <c r="A58" s="2"/>
      <c r="B58" s="3"/>
      <c r="C58" s="3"/>
      <c r="D58" s="2"/>
      <c r="E58" s="3"/>
      <c r="F58" s="2"/>
      <c r="G58" s="90"/>
      <c r="H58" s="26"/>
      <c r="I58"/>
    </row>
    <row r="59" spans="1:9" x14ac:dyDescent="0.2">
      <c r="A59" s="2"/>
      <c r="B59" s="2"/>
      <c r="C59" s="2"/>
      <c r="D59" s="2"/>
      <c r="E59" s="2"/>
      <c r="F59" s="2"/>
      <c r="G59" s="90"/>
      <c r="H59" s="26"/>
      <c r="I59"/>
    </row>
    <row r="60" spans="1:9" x14ac:dyDescent="0.2">
      <c r="A60" s="2"/>
      <c r="B60" s="2"/>
      <c r="C60" s="2"/>
      <c r="D60" s="2"/>
      <c r="E60" s="2"/>
      <c r="F60" s="2"/>
      <c r="G60" s="90"/>
      <c r="H60" s="26"/>
      <c r="I60"/>
    </row>
    <row r="61" spans="1:9" x14ac:dyDescent="0.2">
      <c r="A61" s="2"/>
      <c r="B61" s="2"/>
      <c r="C61" s="2"/>
      <c r="D61" s="2"/>
      <c r="E61" s="2"/>
      <c r="F61" s="2"/>
      <c r="G61" s="90"/>
      <c r="H61" s="26"/>
      <c r="I61"/>
    </row>
    <row r="62" spans="1:9" x14ac:dyDescent="0.2">
      <c r="A62" s="2"/>
      <c r="B62" s="2"/>
      <c r="C62" s="2"/>
      <c r="D62" s="2"/>
      <c r="E62" s="2"/>
      <c r="F62" s="2"/>
      <c r="G62" s="90"/>
      <c r="H62" s="26"/>
      <c r="I62"/>
    </row>
    <row r="63" spans="1:9" x14ac:dyDescent="0.2">
      <c r="A63" s="2"/>
      <c r="B63" s="2"/>
      <c r="C63" s="2"/>
      <c r="D63" s="2"/>
      <c r="E63" s="2"/>
      <c r="F63" s="2"/>
      <c r="G63" s="90"/>
      <c r="H63" s="26"/>
      <c r="I63"/>
    </row>
    <row r="64" spans="1:9" x14ac:dyDescent="0.2">
      <c r="A64" s="2"/>
      <c r="B64" s="2"/>
      <c r="C64" s="2"/>
      <c r="D64" s="2"/>
      <c r="E64" s="2"/>
      <c r="F64" s="2"/>
      <c r="G64" s="90"/>
      <c r="H64" s="26"/>
      <c r="I64"/>
    </row>
    <row r="65" spans="1:9" x14ac:dyDescent="0.2">
      <c r="A65" s="2"/>
      <c r="B65" s="2"/>
      <c r="C65" s="2"/>
      <c r="D65" s="2"/>
      <c r="E65" s="2"/>
      <c r="F65" s="2"/>
      <c r="G65" s="90"/>
      <c r="H65" s="26"/>
      <c r="I65"/>
    </row>
    <row r="66" spans="1:9" x14ac:dyDescent="0.2">
      <c r="A66" s="2"/>
      <c r="B66" s="2"/>
      <c r="C66" s="2"/>
      <c r="D66" s="2"/>
      <c r="E66" s="2"/>
      <c r="F66" s="2"/>
      <c r="G66" s="90"/>
      <c r="H66" s="26"/>
      <c r="I66"/>
    </row>
    <row r="67" spans="1:9" x14ac:dyDescent="0.2">
      <c r="A67" s="2"/>
      <c r="B67" s="2"/>
      <c r="C67" s="2"/>
      <c r="D67" s="2"/>
      <c r="E67" s="2"/>
      <c r="F67" s="2"/>
      <c r="G67" s="90"/>
      <c r="H67" s="26"/>
      <c r="I67"/>
    </row>
    <row r="68" spans="1:9" x14ac:dyDescent="0.2">
      <c r="A68" s="2"/>
      <c r="B68" s="2"/>
      <c r="C68" s="2"/>
      <c r="D68" s="2"/>
      <c r="E68" s="2"/>
      <c r="F68" s="2"/>
      <c r="G68" s="90"/>
      <c r="H68" s="26"/>
      <c r="I68"/>
    </row>
    <row r="69" spans="1:9" x14ac:dyDescent="0.2">
      <c r="A69" s="2"/>
      <c r="B69" s="2"/>
      <c r="C69" s="2"/>
      <c r="D69" s="2"/>
      <c r="E69" s="2"/>
      <c r="F69" s="2"/>
      <c r="G69" s="90"/>
      <c r="H69" s="26"/>
      <c r="I69"/>
    </row>
    <row r="70" spans="1:9" x14ac:dyDescent="0.2">
      <c r="A70" s="2"/>
      <c r="B70" s="2"/>
      <c r="C70" s="2"/>
      <c r="D70" s="2"/>
      <c r="E70" s="2"/>
      <c r="F70" s="2"/>
      <c r="G70" s="90"/>
      <c r="H70" s="26"/>
      <c r="I70"/>
    </row>
    <row r="71" spans="1:9" x14ac:dyDescent="0.2">
      <c r="A71" s="2"/>
      <c r="B71" s="2"/>
      <c r="C71" s="2"/>
      <c r="D71" s="2"/>
      <c r="E71" s="2"/>
      <c r="F71" s="2"/>
      <c r="G71" s="90"/>
      <c r="H71" s="26"/>
      <c r="I71"/>
    </row>
    <row r="72" spans="1:9" x14ac:dyDescent="0.2">
      <c r="A72" s="2"/>
      <c r="B72" s="2"/>
      <c r="C72" s="2"/>
      <c r="D72" s="2"/>
      <c r="E72" s="2"/>
      <c r="F72" s="2"/>
      <c r="G72" s="90"/>
      <c r="H72" s="26"/>
      <c r="I72"/>
    </row>
    <row r="73" spans="1:9" x14ac:dyDescent="0.2">
      <c r="A73" s="2"/>
      <c r="B73" s="2"/>
      <c r="C73" s="2"/>
      <c r="D73" s="2"/>
      <c r="E73" s="2"/>
      <c r="F73" s="2"/>
      <c r="G73" s="90"/>
      <c r="H73" s="26"/>
      <c r="I73"/>
    </row>
    <row r="74" spans="1:9" x14ac:dyDescent="0.2">
      <c r="A74" s="2"/>
      <c r="B74" s="2"/>
      <c r="C74" s="2"/>
      <c r="D74" s="2"/>
      <c r="E74" s="2"/>
      <c r="F74" s="2"/>
      <c r="G74" s="90"/>
      <c r="H74" s="26"/>
      <c r="I74"/>
    </row>
    <row r="75" spans="1:9" x14ac:dyDescent="0.2">
      <c r="A75" s="2"/>
      <c r="B75" s="2"/>
      <c r="C75" s="2"/>
      <c r="D75" s="2"/>
      <c r="E75" s="2"/>
      <c r="F75" s="2"/>
      <c r="G75" s="90"/>
      <c r="H75" s="26"/>
      <c r="I75"/>
    </row>
    <row r="76" spans="1:9" x14ac:dyDescent="0.2">
      <c r="A76" s="2"/>
      <c r="B76" s="2"/>
      <c r="C76" s="2"/>
      <c r="D76" s="2"/>
      <c r="E76" s="2"/>
      <c r="F76" s="2"/>
      <c r="G76" s="90"/>
      <c r="H76" s="26"/>
      <c r="I76"/>
    </row>
    <row r="77" spans="1:9" x14ac:dyDescent="0.2">
      <c r="A77" s="2"/>
      <c r="B77" s="2"/>
      <c r="C77" s="2"/>
      <c r="D77" s="2"/>
      <c r="E77" s="2"/>
      <c r="F77" s="2"/>
      <c r="G77" s="90"/>
      <c r="H77" s="26"/>
      <c r="I77"/>
    </row>
    <row r="78" spans="1:9" x14ac:dyDescent="0.2">
      <c r="A78" s="2"/>
      <c r="B78" s="2"/>
      <c r="C78" s="2"/>
      <c r="D78" s="2"/>
      <c r="E78" s="2"/>
      <c r="F78" s="2"/>
      <c r="G78" s="90"/>
      <c r="H78" s="26"/>
      <c r="I78"/>
    </row>
    <row r="79" spans="1:9" x14ac:dyDescent="0.2">
      <c r="A79" s="2"/>
      <c r="B79" s="2"/>
      <c r="C79" s="2"/>
      <c r="D79" s="2"/>
      <c r="E79" s="2"/>
      <c r="F79" s="2"/>
      <c r="G79" s="90"/>
      <c r="H79" s="26"/>
      <c r="I79"/>
    </row>
    <row r="80" spans="1:9" x14ac:dyDescent="0.2">
      <c r="A80" s="2"/>
      <c r="B80" s="2"/>
      <c r="C80" s="2"/>
      <c r="D80" s="2"/>
      <c r="E80" s="2"/>
      <c r="F80" s="2"/>
      <c r="G80" s="90"/>
      <c r="H80" s="26"/>
      <c r="I80"/>
    </row>
    <row r="81" spans="1:9" x14ac:dyDescent="0.2">
      <c r="A81" s="2"/>
      <c r="B81" s="2"/>
      <c r="C81" s="2"/>
      <c r="D81" s="2"/>
      <c r="E81" s="2"/>
      <c r="F81" s="2"/>
      <c r="G81" s="90"/>
      <c r="H81" s="26"/>
      <c r="I81"/>
    </row>
    <row r="82" spans="1:9" x14ac:dyDescent="0.2">
      <c r="A82" s="2"/>
      <c r="B82" s="2"/>
      <c r="C82" s="2"/>
      <c r="D82" s="2"/>
      <c r="E82" s="2"/>
      <c r="F82" s="2"/>
      <c r="G82" s="90"/>
      <c r="H82" s="26"/>
      <c r="I82"/>
    </row>
    <row r="83" spans="1:9" x14ac:dyDescent="0.2">
      <c r="A83" s="2"/>
      <c r="B83" s="2"/>
      <c r="C83" s="2"/>
      <c r="D83" s="2"/>
      <c r="E83" s="2"/>
      <c r="F83" s="2"/>
      <c r="G83" s="90"/>
      <c r="H83" s="26"/>
      <c r="I83"/>
    </row>
    <row r="84" spans="1:9" x14ac:dyDescent="0.2">
      <c r="A84" s="2"/>
      <c r="B84" s="2"/>
      <c r="C84" s="2"/>
      <c r="D84" s="2"/>
      <c r="E84" s="2"/>
      <c r="F84" s="2"/>
      <c r="G84" s="90"/>
      <c r="H84" s="26"/>
      <c r="I84"/>
    </row>
    <row r="85" spans="1:9" x14ac:dyDescent="0.2">
      <c r="A85" s="2"/>
      <c r="B85" s="2"/>
      <c r="C85" s="2"/>
      <c r="D85" s="2"/>
      <c r="E85" s="2"/>
      <c r="F85" s="2"/>
      <c r="G85" s="90"/>
      <c r="H85" s="26"/>
      <c r="I85"/>
    </row>
    <row r="86" spans="1:9" x14ac:dyDescent="0.2">
      <c r="A86" s="2"/>
      <c r="B86" s="2"/>
      <c r="C86" s="2"/>
      <c r="D86" s="2"/>
      <c r="E86" s="2"/>
      <c r="F86" s="2"/>
      <c r="G86" s="90"/>
      <c r="H86" s="26"/>
      <c r="I86"/>
    </row>
    <row r="87" spans="1:9" x14ac:dyDescent="0.2">
      <c r="A87" s="2"/>
      <c r="B87" s="2"/>
      <c r="C87" s="2"/>
      <c r="D87" s="2"/>
      <c r="E87" s="2"/>
      <c r="F87" s="2"/>
      <c r="G87" s="90"/>
      <c r="H87" s="26"/>
      <c r="I87"/>
    </row>
    <row r="88" spans="1:9" x14ac:dyDescent="0.2">
      <c r="A88" s="2"/>
      <c r="B88" s="2"/>
      <c r="C88" s="2"/>
      <c r="D88" s="2"/>
      <c r="E88" s="2"/>
      <c r="F88" s="2"/>
      <c r="G88" s="90"/>
      <c r="H88" s="26"/>
      <c r="I88"/>
    </row>
    <row r="89" spans="1:9" x14ac:dyDescent="0.2">
      <c r="A89" s="2"/>
      <c r="B89" s="2"/>
      <c r="C89" s="2"/>
      <c r="D89" s="2"/>
      <c r="E89" s="2"/>
      <c r="F89" s="2"/>
      <c r="G89" s="90"/>
      <c r="H89" s="26"/>
      <c r="I89"/>
    </row>
    <row r="90" spans="1:9" x14ac:dyDescent="0.2">
      <c r="A90" s="2"/>
      <c r="B90" s="2"/>
      <c r="C90" s="2"/>
      <c r="D90" s="2"/>
      <c r="E90" s="2"/>
      <c r="F90" s="2"/>
      <c r="G90" s="90"/>
      <c r="H90" s="26"/>
      <c r="I90"/>
    </row>
    <row r="91" spans="1:9" x14ac:dyDescent="0.2">
      <c r="A91" s="2"/>
      <c r="B91" s="2"/>
      <c r="C91" s="2"/>
      <c r="D91" s="2"/>
      <c r="E91" s="2"/>
      <c r="F91" s="2"/>
      <c r="G91" s="90"/>
      <c r="H91" s="26"/>
      <c r="I91"/>
    </row>
    <row r="92" spans="1:9" x14ac:dyDescent="0.2">
      <c r="A92" s="2"/>
      <c r="B92" s="2"/>
      <c r="C92" s="2"/>
      <c r="D92" s="2"/>
      <c r="E92" s="2"/>
      <c r="F92" s="2"/>
      <c r="G92" s="90"/>
      <c r="H92" s="26"/>
      <c r="I92"/>
    </row>
    <row r="93" spans="1:9" x14ac:dyDescent="0.2">
      <c r="A93" s="2"/>
      <c r="B93" s="2"/>
      <c r="C93" s="2"/>
      <c r="D93" s="2"/>
      <c r="E93" s="2"/>
      <c r="F93" s="2"/>
      <c r="G93" s="90"/>
      <c r="H93" s="26"/>
      <c r="I93"/>
    </row>
    <row r="94" spans="1:9" x14ac:dyDescent="0.2">
      <c r="A94" s="2"/>
      <c r="B94" s="2"/>
      <c r="C94" s="2"/>
      <c r="D94" s="2"/>
      <c r="E94" s="2"/>
      <c r="F94" s="2"/>
      <c r="G94" s="90"/>
      <c r="H94" s="26"/>
      <c r="I94"/>
    </row>
    <row r="95" spans="1:9" x14ac:dyDescent="0.2">
      <c r="A95" s="2"/>
      <c r="B95" s="2"/>
      <c r="C95" s="2"/>
      <c r="D95" s="2"/>
      <c r="E95" s="2"/>
      <c r="F95" s="2"/>
      <c r="G95" s="90"/>
      <c r="H95" s="26"/>
      <c r="I95"/>
    </row>
    <row r="96" spans="1:9" x14ac:dyDescent="0.2">
      <c r="A96" s="2"/>
      <c r="B96" s="2"/>
      <c r="C96" s="2"/>
      <c r="D96" s="2"/>
      <c r="E96" s="2"/>
      <c r="F96" s="2"/>
      <c r="G96" s="90"/>
      <c r="H96" s="26"/>
      <c r="I96"/>
    </row>
    <row r="97" spans="1:9" x14ac:dyDescent="0.2">
      <c r="A97" s="2"/>
      <c r="B97" s="2"/>
      <c r="C97" s="2"/>
      <c r="D97" s="2"/>
      <c r="E97" s="2"/>
      <c r="F97" s="2"/>
      <c r="G97" s="90"/>
      <c r="H97" s="26"/>
      <c r="I97"/>
    </row>
    <row r="98" spans="1:9" x14ac:dyDescent="0.2">
      <c r="A98" s="2"/>
      <c r="B98" s="2"/>
      <c r="C98" s="2"/>
      <c r="D98" s="2"/>
      <c r="E98" s="2"/>
      <c r="F98" s="2"/>
      <c r="G98" s="90"/>
      <c r="H98" s="26"/>
      <c r="I98"/>
    </row>
    <row r="99" spans="1:9" x14ac:dyDescent="0.2">
      <c r="A99" s="2"/>
      <c r="B99" s="2"/>
      <c r="C99" s="2"/>
      <c r="D99" s="2"/>
      <c r="E99" s="2"/>
      <c r="F99" s="2"/>
      <c r="G99" s="90"/>
      <c r="H99" s="26"/>
      <c r="I99"/>
    </row>
    <row r="100" spans="1:9" x14ac:dyDescent="0.2">
      <c r="A100" s="2"/>
      <c r="B100" s="2"/>
      <c r="C100" s="2"/>
      <c r="D100" s="2"/>
      <c r="E100" s="2"/>
      <c r="F100" s="2"/>
      <c r="G100" s="90"/>
      <c r="H100" s="26"/>
      <c r="I100"/>
    </row>
    <row r="101" spans="1:9" x14ac:dyDescent="0.2">
      <c r="A101" s="2"/>
      <c r="B101" s="2"/>
      <c r="C101" s="2"/>
      <c r="D101" s="2"/>
      <c r="E101" s="2"/>
      <c r="F101" s="2"/>
      <c r="G101" s="90"/>
      <c r="H101" s="26"/>
      <c r="I101"/>
    </row>
    <row r="102" spans="1:9" x14ac:dyDescent="0.2">
      <c r="A102" s="2"/>
      <c r="B102" s="2"/>
      <c r="C102" s="2"/>
      <c r="D102" s="2"/>
      <c r="E102" s="2"/>
      <c r="F102" s="2"/>
      <c r="G102" s="90"/>
      <c r="H102" s="26"/>
      <c r="I102"/>
    </row>
    <row r="103" spans="1:9" x14ac:dyDescent="0.2">
      <c r="A103" s="2"/>
      <c r="B103" s="2"/>
      <c r="C103" s="2"/>
      <c r="D103" s="2"/>
      <c r="E103" s="2"/>
      <c r="F103" s="2"/>
      <c r="G103" s="90"/>
      <c r="H103" s="26"/>
      <c r="I103"/>
    </row>
    <row r="104" spans="1:9" x14ac:dyDescent="0.2">
      <c r="A104" s="2"/>
      <c r="B104" s="2"/>
      <c r="C104" s="2"/>
      <c r="D104" s="2"/>
      <c r="E104" s="2"/>
      <c r="F104" s="2"/>
      <c r="G104" s="90"/>
      <c r="H104" s="26"/>
      <c r="I104"/>
    </row>
    <row r="105" spans="1:9" x14ac:dyDescent="0.2">
      <c r="A105" s="2"/>
      <c r="B105" s="2"/>
      <c r="C105" s="2"/>
      <c r="D105" s="2"/>
      <c r="E105" s="2"/>
      <c r="F105" s="2"/>
      <c r="G105" s="90"/>
      <c r="H105" s="26"/>
      <c r="I105"/>
    </row>
    <row r="106" spans="1:9" x14ac:dyDescent="0.2">
      <c r="A106" s="2"/>
      <c r="B106" s="2"/>
      <c r="C106" s="2"/>
      <c r="D106" s="2"/>
      <c r="E106" s="2"/>
      <c r="F106" s="2"/>
      <c r="G106" s="90"/>
      <c r="H106" s="26"/>
      <c r="I106"/>
    </row>
    <row r="107" spans="1:9" x14ac:dyDescent="0.2">
      <c r="A107" s="2"/>
      <c r="B107" s="2"/>
      <c r="C107" s="2"/>
      <c r="D107" s="2"/>
      <c r="E107" s="2"/>
      <c r="F107" s="2"/>
      <c r="G107" s="90"/>
      <c r="H107" s="26"/>
      <c r="I107"/>
    </row>
    <row r="108" spans="1:9" x14ac:dyDescent="0.2">
      <c r="A108" s="2"/>
      <c r="B108" s="2"/>
      <c r="C108" s="2"/>
      <c r="D108" s="2"/>
      <c r="E108" s="2"/>
      <c r="F108" s="2"/>
      <c r="G108" s="90"/>
      <c r="H108" s="26"/>
      <c r="I108"/>
    </row>
    <row r="109" spans="1:9" x14ac:dyDescent="0.2">
      <c r="A109" s="2"/>
      <c r="B109" s="2"/>
      <c r="C109" s="2"/>
      <c r="D109" s="2"/>
      <c r="E109" s="2"/>
      <c r="F109" s="2"/>
      <c r="G109" s="90"/>
      <c r="H109" s="26"/>
      <c r="I109"/>
    </row>
    <row r="110" spans="1:9" x14ac:dyDescent="0.2">
      <c r="A110" s="2"/>
      <c r="B110" s="2"/>
      <c r="C110" s="2"/>
      <c r="D110" s="2"/>
      <c r="E110" s="2"/>
      <c r="F110" s="2"/>
      <c r="G110" s="90"/>
      <c r="H110" s="26"/>
      <c r="I110"/>
    </row>
    <row r="111" spans="1:9" x14ac:dyDescent="0.2">
      <c r="A111" s="2"/>
      <c r="B111" s="2"/>
      <c r="C111" s="2"/>
      <c r="D111" s="2"/>
      <c r="E111" s="2"/>
      <c r="F111" s="2"/>
      <c r="G111" s="90"/>
      <c r="H111" s="26"/>
      <c r="I111"/>
    </row>
    <row r="112" spans="1:9" x14ac:dyDescent="0.2">
      <c r="A112" s="2"/>
      <c r="B112" s="2"/>
      <c r="C112" s="2"/>
      <c r="D112" s="2"/>
      <c r="E112" s="2"/>
      <c r="F112" s="2"/>
      <c r="G112" s="90"/>
      <c r="H112" s="26"/>
      <c r="I112"/>
    </row>
    <row r="113" spans="1:9" x14ac:dyDescent="0.2">
      <c r="A113" s="2"/>
      <c r="B113" s="2"/>
      <c r="C113" s="2"/>
      <c r="D113" s="2"/>
      <c r="E113" s="2"/>
      <c r="F113" s="2"/>
      <c r="G113" s="90"/>
      <c r="H113" s="26"/>
      <c r="I113"/>
    </row>
    <row r="114" spans="1:9" x14ac:dyDescent="0.2">
      <c r="A114" s="2"/>
      <c r="B114" s="2"/>
      <c r="C114" s="2"/>
      <c r="D114" s="2"/>
      <c r="E114" s="2"/>
      <c r="F114" s="2"/>
      <c r="G114" s="90"/>
      <c r="H114" s="26"/>
      <c r="I114"/>
    </row>
    <row r="115" spans="1:9" x14ac:dyDescent="0.2">
      <c r="A115" s="2"/>
      <c r="B115" s="2"/>
      <c r="C115" s="2"/>
      <c r="D115" s="2"/>
      <c r="E115" s="2"/>
      <c r="F115" s="2"/>
      <c r="G115" s="90"/>
      <c r="H115" s="26"/>
      <c r="I115"/>
    </row>
    <row r="116" spans="1:9" x14ac:dyDescent="0.2">
      <c r="A116" s="2"/>
      <c r="B116" s="2"/>
      <c r="C116" s="2"/>
      <c r="D116" s="2"/>
      <c r="E116" s="2"/>
      <c r="F116" s="2"/>
      <c r="G116" s="90"/>
      <c r="H116" s="26"/>
      <c r="I116"/>
    </row>
    <row r="117" spans="1:9" x14ac:dyDescent="0.2">
      <c r="A117" s="2"/>
      <c r="B117" s="2"/>
      <c r="C117" s="2"/>
      <c r="D117" s="2"/>
      <c r="E117" s="2"/>
      <c r="F117" s="2"/>
      <c r="G117" s="90"/>
      <c r="H117" s="26"/>
      <c r="I117"/>
    </row>
    <row r="118" spans="1:9" x14ac:dyDescent="0.2">
      <c r="A118" s="2"/>
      <c r="B118" s="2"/>
      <c r="C118" s="2"/>
      <c r="D118" s="2"/>
      <c r="E118" s="2"/>
      <c r="F118" s="2"/>
      <c r="G118" s="90"/>
      <c r="H118" s="26"/>
      <c r="I118"/>
    </row>
    <row r="119" spans="1:9" x14ac:dyDescent="0.2">
      <c r="A119" s="2"/>
      <c r="B119" s="2"/>
      <c r="C119" s="2"/>
      <c r="D119" s="2"/>
      <c r="E119" s="2"/>
      <c r="F119" s="2"/>
      <c r="G119" s="90"/>
      <c r="H119" s="26"/>
      <c r="I119"/>
    </row>
    <row r="120" spans="1:9" x14ac:dyDescent="0.2">
      <c r="A120" s="2"/>
      <c r="B120" s="2"/>
      <c r="C120" s="2"/>
      <c r="D120" s="2"/>
      <c r="E120" s="2"/>
      <c r="F120" s="2"/>
      <c r="G120" s="90"/>
      <c r="H120" s="26"/>
      <c r="I120"/>
    </row>
    <row r="121" spans="1:9" x14ac:dyDescent="0.2">
      <c r="A121" s="2"/>
      <c r="B121" s="2"/>
      <c r="C121" s="2"/>
      <c r="D121" s="2"/>
      <c r="E121" s="2"/>
      <c r="F121" s="2"/>
      <c r="G121" s="90"/>
      <c r="H121" s="26"/>
      <c r="I121"/>
    </row>
    <row r="122" spans="1:9" x14ac:dyDescent="0.2">
      <c r="A122" s="2"/>
      <c r="B122" s="2"/>
      <c r="C122" s="2"/>
      <c r="D122" s="2"/>
      <c r="E122" s="2"/>
      <c r="F122" s="2"/>
      <c r="G122" s="90"/>
      <c r="H122" s="26"/>
      <c r="I122"/>
    </row>
    <row r="123" spans="1:9" x14ac:dyDescent="0.2">
      <c r="A123" s="2"/>
      <c r="B123" s="2"/>
      <c r="C123" s="2"/>
      <c r="D123" s="2"/>
      <c r="E123" s="2"/>
      <c r="F123" s="2"/>
      <c r="G123" s="90"/>
      <c r="H123" s="26"/>
      <c r="I123"/>
    </row>
    <row r="124" spans="1:9" x14ac:dyDescent="0.2">
      <c r="A124" s="2"/>
      <c r="B124" s="2"/>
      <c r="C124" s="2"/>
      <c r="D124" s="2"/>
      <c r="E124" s="2"/>
      <c r="F124" s="2"/>
      <c r="G124" s="90"/>
      <c r="H124" s="26"/>
      <c r="I124"/>
    </row>
    <row r="125" spans="1:9" x14ac:dyDescent="0.2">
      <c r="A125" s="2"/>
      <c r="B125" s="2"/>
      <c r="C125" s="2"/>
      <c r="D125" s="2"/>
      <c r="E125" s="2"/>
      <c r="F125" s="2"/>
      <c r="G125" s="90"/>
      <c r="H125" s="26"/>
      <c r="I125"/>
    </row>
    <row r="126" spans="1:9" x14ac:dyDescent="0.2">
      <c r="A126" s="2"/>
      <c r="B126" s="2"/>
      <c r="C126" s="2"/>
      <c r="D126" s="2"/>
      <c r="E126" s="2"/>
      <c r="F126" s="2"/>
      <c r="G126" s="90"/>
      <c r="H126" s="26"/>
      <c r="I126"/>
    </row>
    <row r="127" spans="1:9" x14ac:dyDescent="0.2">
      <c r="A127" s="2"/>
      <c r="B127" s="2"/>
      <c r="C127" s="2"/>
      <c r="D127" s="2"/>
      <c r="E127" s="2"/>
      <c r="F127" s="2"/>
      <c r="G127" s="90"/>
      <c r="H127" s="26"/>
      <c r="I127"/>
    </row>
    <row r="128" spans="1:9" x14ac:dyDescent="0.2">
      <c r="A128" s="2"/>
      <c r="B128" s="2"/>
      <c r="C128" s="2"/>
      <c r="D128" s="2"/>
      <c r="E128" s="2"/>
      <c r="F128" s="2"/>
      <c r="G128" s="90"/>
      <c r="H128" s="26"/>
      <c r="I128"/>
    </row>
    <row r="129" spans="1:9" x14ac:dyDescent="0.2">
      <c r="A129" s="2"/>
      <c r="B129" s="2"/>
      <c r="C129" s="2"/>
      <c r="D129" s="2"/>
      <c r="E129" s="2"/>
      <c r="F129" s="2"/>
      <c r="G129" s="90"/>
      <c r="H129" s="26"/>
      <c r="I129"/>
    </row>
    <row r="130" spans="1:9" x14ac:dyDescent="0.2">
      <c r="A130" s="2"/>
      <c r="B130" s="2"/>
      <c r="C130" s="2"/>
      <c r="D130" s="2"/>
      <c r="E130" s="2"/>
      <c r="F130" s="2"/>
      <c r="G130" s="90"/>
      <c r="H130" s="26"/>
      <c r="I130"/>
    </row>
    <row r="131" spans="1:9" x14ac:dyDescent="0.2">
      <c r="A131" s="2"/>
      <c r="B131" s="2"/>
      <c r="C131" s="2"/>
      <c r="D131" s="2"/>
      <c r="E131" s="2"/>
      <c r="F131" s="2"/>
      <c r="G131" s="90"/>
      <c r="H131" s="26"/>
      <c r="I131"/>
    </row>
    <row r="132" spans="1:9" x14ac:dyDescent="0.2">
      <c r="A132" s="2"/>
      <c r="B132" s="2"/>
      <c r="C132" s="2"/>
      <c r="D132" s="2"/>
      <c r="E132" s="2"/>
      <c r="F132" s="2"/>
      <c r="G132" s="90"/>
      <c r="H132" s="26"/>
      <c r="I132"/>
    </row>
    <row r="133" spans="1:9" x14ac:dyDescent="0.2">
      <c r="A133" s="2"/>
      <c r="B133" s="2"/>
      <c r="C133" s="2"/>
      <c r="D133" s="2"/>
      <c r="E133" s="2"/>
      <c r="F133" s="2"/>
      <c r="G133" s="90"/>
      <c r="H133" s="26"/>
      <c r="I133"/>
    </row>
    <row r="134" spans="1:9" x14ac:dyDescent="0.2">
      <c r="A134" s="2"/>
      <c r="B134" s="2"/>
      <c r="C134" s="2"/>
      <c r="D134" s="2"/>
      <c r="E134" s="2"/>
      <c r="F134" s="2"/>
      <c r="G134" s="90"/>
      <c r="H134" s="26"/>
      <c r="I134"/>
    </row>
    <row r="135" spans="1:9" x14ac:dyDescent="0.2">
      <c r="A135" s="2"/>
      <c r="B135" s="2"/>
      <c r="C135" s="2"/>
      <c r="D135" s="2"/>
      <c r="E135" s="2"/>
      <c r="F135" s="2"/>
      <c r="G135" s="90"/>
      <c r="H135" s="26"/>
      <c r="I135"/>
    </row>
    <row r="136" spans="1:9" x14ac:dyDescent="0.2">
      <c r="A136" s="2"/>
      <c r="B136" s="2"/>
      <c r="C136" s="2"/>
      <c r="D136" s="2"/>
      <c r="E136" s="2"/>
      <c r="F136" s="2"/>
      <c r="G136" s="90"/>
      <c r="H136" s="26"/>
      <c r="I136"/>
    </row>
    <row r="137" spans="1:9" x14ac:dyDescent="0.2">
      <c r="A137" s="2"/>
      <c r="B137" s="2"/>
      <c r="C137" s="2"/>
      <c r="D137" s="2"/>
      <c r="E137" s="2"/>
      <c r="F137" s="2"/>
      <c r="G137" s="90"/>
      <c r="H137" s="26"/>
      <c r="I137"/>
    </row>
    <row r="138" spans="1:9" x14ac:dyDescent="0.2">
      <c r="A138" s="2"/>
      <c r="B138" s="2"/>
      <c r="C138" s="2"/>
      <c r="D138" s="2"/>
      <c r="E138" s="2"/>
      <c r="F138" s="2"/>
      <c r="G138" s="90"/>
      <c r="H138" s="26"/>
      <c r="I138"/>
    </row>
    <row r="139" spans="1:9" x14ac:dyDescent="0.2">
      <c r="A139" s="2"/>
      <c r="B139" s="2"/>
      <c r="C139" s="2"/>
      <c r="D139" s="2"/>
      <c r="E139" s="2"/>
      <c r="F139" s="2"/>
      <c r="G139" s="90"/>
      <c r="H139" s="26"/>
      <c r="I139"/>
    </row>
    <row r="140" spans="1:9" x14ac:dyDescent="0.2">
      <c r="A140" s="2"/>
      <c r="B140" s="2"/>
      <c r="C140" s="2"/>
      <c r="D140" s="2"/>
      <c r="E140" s="2"/>
      <c r="F140" s="2"/>
      <c r="G140" s="90"/>
      <c r="H140" s="26"/>
      <c r="I140"/>
    </row>
    <row r="141" spans="1:9" x14ac:dyDescent="0.2">
      <c r="A141" s="2"/>
      <c r="B141" s="2"/>
      <c r="C141" s="2"/>
      <c r="D141" s="2"/>
      <c r="E141" s="2"/>
      <c r="F141" s="2"/>
      <c r="G141" s="90"/>
      <c r="H141" s="26"/>
      <c r="I141"/>
    </row>
    <row r="142" spans="1:9" x14ac:dyDescent="0.2">
      <c r="A142" s="2"/>
      <c r="B142" s="2"/>
      <c r="C142" s="2"/>
      <c r="D142" s="2"/>
      <c r="E142" s="2"/>
      <c r="F142" s="2"/>
      <c r="G142" s="90"/>
      <c r="H142" s="26"/>
      <c r="I142"/>
    </row>
    <row r="143" spans="1:9" x14ac:dyDescent="0.2">
      <c r="A143" s="2"/>
      <c r="B143" s="2"/>
      <c r="C143" s="2"/>
      <c r="D143" s="2"/>
      <c r="E143" s="2"/>
      <c r="F143" s="2"/>
      <c r="G143" s="90"/>
      <c r="H143" s="26"/>
      <c r="I143"/>
    </row>
    <row r="144" spans="1:9" x14ac:dyDescent="0.2">
      <c r="A144" s="2"/>
      <c r="B144" s="2"/>
      <c r="C144" s="2"/>
      <c r="D144" s="2"/>
      <c r="E144" s="2"/>
      <c r="F144" s="2"/>
      <c r="G144" s="90"/>
      <c r="H144" s="26"/>
      <c r="I144"/>
    </row>
    <row r="145" spans="1:9" x14ac:dyDescent="0.2">
      <c r="A145" s="2"/>
      <c r="B145" s="2"/>
      <c r="C145" s="2"/>
      <c r="D145" s="2"/>
      <c r="E145" s="2"/>
      <c r="F145" s="2"/>
      <c r="G145" s="90"/>
      <c r="H145" s="26"/>
      <c r="I145"/>
    </row>
    <row r="146" spans="1:9" x14ac:dyDescent="0.2">
      <c r="A146" s="2"/>
      <c r="B146" s="2"/>
      <c r="C146" s="2"/>
      <c r="D146" s="2"/>
      <c r="E146" s="2"/>
      <c r="F146" s="2"/>
      <c r="G146" s="90"/>
      <c r="H146" s="26"/>
      <c r="I146"/>
    </row>
    <row r="147" spans="1:9" x14ac:dyDescent="0.2">
      <c r="A147" s="2"/>
      <c r="B147" s="2"/>
      <c r="C147" s="2"/>
      <c r="D147" s="2"/>
      <c r="E147" s="2"/>
      <c r="F147" s="2"/>
      <c r="G147" s="90"/>
      <c r="H147" s="26"/>
      <c r="I147"/>
    </row>
    <row r="148" spans="1:9" x14ac:dyDescent="0.2">
      <c r="A148" s="2"/>
      <c r="B148" s="2"/>
      <c r="C148" s="2"/>
      <c r="D148" s="2"/>
      <c r="E148" s="2"/>
      <c r="F148" s="2"/>
      <c r="G148" s="90"/>
      <c r="H148" s="26"/>
      <c r="I148"/>
    </row>
    <row r="149" spans="1:9" x14ac:dyDescent="0.2">
      <c r="A149" s="2"/>
      <c r="B149" s="2"/>
      <c r="C149" s="2"/>
      <c r="D149" s="2"/>
      <c r="E149" s="2"/>
      <c r="F149" s="2"/>
      <c r="G149" s="90"/>
      <c r="H149" s="26"/>
      <c r="I149"/>
    </row>
    <row r="150" spans="1:9" x14ac:dyDescent="0.2">
      <c r="A150" s="2"/>
      <c r="B150" s="2"/>
      <c r="C150" s="2"/>
      <c r="D150" s="2"/>
      <c r="E150" s="2"/>
      <c r="F150" s="2"/>
      <c r="G150" s="90"/>
      <c r="H150" s="26"/>
      <c r="I150"/>
    </row>
    <row r="151" spans="1:9" x14ac:dyDescent="0.2">
      <c r="A151" s="2"/>
      <c r="B151" s="2"/>
      <c r="C151" s="2"/>
      <c r="D151" s="2"/>
      <c r="E151" s="2"/>
      <c r="F151" s="2"/>
      <c r="G151" s="90"/>
      <c r="H151" s="26"/>
      <c r="I151"/>
    </row>
    <row r="152" spans="1:9" x14ac:dyDescent="0.2">
      <c r="A152" s="2"/>
      <c r="B152" s="2"/>
      <c r="C152" s="2"/>
      <c r="D152" s="2"/>
      <c r="E152" s="2"/>
      <c r="F152" s="2"/>
      <c r="G152" s="90"/>
      <c r="H152" s="26"/>
      <c r="I152"/>
    </row>
    <row r="153" spans="1:9" x14ac:dyDescent="0.2">
      <c r="A153" s="2"/>
      <c r="B153" s="2"/>
      <c r="C153" s="2"/>
      <c r="D153" s="2"/>
      <c r="E153" s="2"/>
      <c r="F153" s="2"/>
      <c r="G153" s="90"/>
      <c r="H153" s="26"/>
      <c r="I153"/>
    </row>
    <row r="154" spans="1:9" x14ac:dyDescent="0.2">
      <c r="A154" s="2"/>
      <c r="B154" s="2"/>
      <c r="C154" s="2"/>
      <c r="D154" s="2"/>
      <c r="E154" s="2"/>
      <c r="F154" s="2"/>
      <c r="G154" s="90"/>
      <c r="H154" s="26"/>
      <c r="I154"/>
    </row>
    <row r="155" spans="1:9" x14ac:dyDescent="0.2">
      <c r="A155" s="2"/>
      <c r="B155" s="2"/>
      <c r="C155" s="2"/>
      <c r="D155" s="2"/>
      <c r="E155" s="2"/>
      <c r="F155" s="2"/>
      <c r="G155" s="90"/>
      <c r="H155" s="26"/>
      <c r="I155"/>
    </row>
    <row r="156" spans="1:9" x14ac:dyDescent="0.2">
      <c r="A156" s="2"/>
      <c r="B156" s="2"/>
      <c r="C156" s="2"/>
      <c r="D156" s="2"/>
      <c r="E156" s="2"/>
      <c r="F156" s="2"/>
      <c r="G156" s="90"/>
      <c r="H156" s="26"/>
      <c r="I156"/>
    </row>
    <row r="157" spans="1:9" x14ac:dyDescent="0.2">
      <c r="A157" s="2"/>
      <c r="B157" s="2"/>
      <c r="C157" s="2"/>
      <c r="D157" s="2"/>
      <c r="E157" s="2"/>
      <c r="F157" s="2"/>
      <c r="G157" s="90"/>
      <c r="H157" s="26"/>
      <c r="I157"/>
    </row>
    <row r="158" spans="1:9" x14ac:dyDescent="0.2">
      <c r="A158" s="2"/>
      <c r="B158" s="2"/>
      <c r="C158" s="2"/>
      <c r="D158" s="2"/>
      <c r="E158" s="2"/>
      <c r="F158" s="2"/>
      <c r="G158" s="90"/>
      <c r="H158" s="26"/>
      <c r="I158"/>
    </row>
    <row r="159" spans="1:9" x14ac:dyDescent="0.2">
      <c r="A159" s="2"/>
      <c r="B159" s="2"/>
      <c r="C159" s="2"/>
      <c r="D159" s="2"/>
      <c r="E159" s="2"/>
      <c r="F159" s="2"/>
      <c r="G159" s="90"/>
      <c r="H159" s="26"/>
      <c r="I159"/>
    </row>
    <row r="160" spans="1:9" x14ac:dyDescent="0.2">
      <c r="A160" s="2"/>
      <c r="B160" s="2"/>
      <c r="C160" s="2"/>
      <c r="D160" s="2"/>
      <c r="E160" s="2"/>
      <c r="F160" s="2"/>
      <c r="G160" s="90"/>
      <c r="H160" s="26"/>
      <c r="I160"/>
    </row>
    <row r="161" spans="1:9" x14ac:dyDescent="0.2">
      <c r="A161" s="2"/>
      <c r="B161" s="2"/>
      <c r="C161" s="2"/>
      <c r="D161" s="2"/>
      <c r="E161" s="2"/>
      <c r="F161" s="2"/>
      <c r="G161" s="90"/>
      <c r="H161" s="26"/>
      <c r="I161"/>
    </row>
    <row r="162" spans="1:9" x14ac:dyDescent="0.2">
      <c r="A162" s="2"/>
      <c r="B162" s="2"/>
      <c r="C162" s="2"/>
      <c r="D162" s="2"/>
      <c r="E162" s="2"/>
      <c r="F162" s="2"/>
      <c r="G162" s="90"/>
      <c r="H162" s="26"/>
      <c r="I162"/>
    </row>
    <row r="163" spans="1:9" x14ac:dyDescent="0.2">
      <c r="A163" s="2"/>
      <c r="B163" s="2"/>
      <c r="C163" s="2"/>
      <c r="D163" s="2"/>
      <c r="E163" s="2"/>
      <c r="F163" s="2"/>
      <c r="G163" s="90"/>
      <c r="H163" s="26"/>
      <c r="I163"/>
    </row>
    <row r="164" spans="1:9" x14ac:dyDescent="0.2">
      <c r="A164" s="2"/>
      <c r="B164" s="2"/>
      <c r="C164" s="2"/>
      <c r="D164" s="2"/>
      <c r="E164" s="2"/>
      <c r="F164" s="2"/>
      <c r="G164" s="90"/>
      <c r="H164" s="26"/>
      <c r="I164"/>
    </row>
    <row r="165" spans="1:9" x14ac:dyDescent="0.2">
      <c r="A165" s="2"/>
      <c r="B165" s="2"/>
      <c r="C165" s="2"/>
      <c r="D165" s="2"/>
      <c r="E165" s="2"/>
      <c r="F165" s="2"/>
      <c r="G165" s="90"/>
      <c r="H165" s="26"/>
      <c r="I165"/>
    </row>
    <row r="166" spans="1:9" x14ac:dyDescent="0.2">
      <c r="A166" s="2"/>
      <c r="B166" s="2"/>
      <c r="C166" s="2"/>
      <c r="D166" s="2"/>
      <c r="E166" s="2"/>
      <c r="F166" s="2"/>
      <c r="G166" s="90"/>
      <c r="H166" s="26"/>
      <c r="I166"/>
    </row>
    <row r="167" spans="1:9" x14ac:dyDescent="0.2">
      <c r="A167" s="2"/>
      <c r="B167" s="2"/>
      <c r="C167" s="2"/>
      <c r="D167" s="2"/>
      <c r="E167" s="2"/>
      <c r="F167" s="2"/>
      <c r="G167" s="90"/>
      <c r="H167" s="26"/>
      <c r="I167"/>
    </row>
    <row r="168" spans="1:9" x14ac:dyDescent="0.2">
      <c r="A168" s="2"/>
      <c r="B168" s="2"/>
      <c r="C168" s="2"/>
      <c r="D168" s="2"/>
      <c r="E168" s="2"/>
      <c r="F168" s="2"/>
      <c r="G168" s="90"/>
      <c r="H168" s="26"/>
      <c r="I168"/>
    </row>
    <row r="169" spans="1:9" x14ac:dyDescent="0.2">
      <c r="A169" s="2"/>
      <c r="B169" s="2"/>
      <c r="C169" s="2"/>
      <c r="D169" s="2"/>
      <c r="E169" s="2"/>
      <c r="F169" s="2"/>
      <c r="G169" s="90"/>
      <c r="H169" s="26"/>
      <c r="I169"/>
    </row>
    <row r="170" spans="1:9" x14ac:dyDescent="0.2">
      <c r="A170" s="2"/>
      <c r="B170" s="2"/>
      <c r="C170" s="2"/>
      <c r="D170" s="2"/>
      <c r="E170" s="2"/>
      <c r="F170" s="2"/>
      <c r="G170" s="90"/>
      <c r="H170" s="26"/>
      <c r="I170"/>
    </row>
    <row r="171" spans="1:9" x14ac:dyDescent="0.2">
      <c r="A171" s="2"/>
      <c r="B171" s="2"/>
      <c r="C171" s="2"/>
      <c r="D171" s="2"/>
      <c r="E171" s="2"/>
      <c r="F171" s="2"/>
      <c r="G171" s="90"/>
      <c r="H171" s="26"/>
      <c r="I171"/>
    </row>
    <row r="172" spans="1:9" x14ac:dyDescent="0.2">
      <c r="A172" s="2"/>
      <c r="B172" s="2"/>
      <c r="C172" s="2"/>
      <c r="D172" s="2"/>
      <c r="E172" s="2"/>
      <c r="F172" s="2"/>
      <c r="G172" s="90"/>
      <c r="H172" s="26"/>
      <c r="I172"/>
    </row>
    <row r="173" spans="1:9" x14ac:dyDescent="0.2">
      <c r="A173" s="2"/>
      <c r="B173" s="2"/>
      <c r="C173" s="2"/>
      <c r="D173" s="2"/>
      <c r="E173" s="2"/>
      <c r="F173" s="2"/>
      <c r="G173" s="90"/>
      <c r="H173" s="26"/>
      <c r="I173"/>
    </row>
    <row r="174" spans="1:9" x14ac:dyDescent="0.2">
      <c r="A174" s="2"/>
      <c r="B174" s="2"/>
      <c r="C174" s="2"/>
      <c r="D174" s="2"/>
      <c r="E174" s="2"/>
      <c r="F174" s="2"/>
      <c r="G174" s="90"/>
      <c r="H174" s="26"/>
      <c r="I174"/>
    </row>
    <row r="175" spans="1:9" x14ac:dyDescent="0.2">
      <c r="A175" s="2"/>
      <c r="B175" s="2"/>
      <c r="C175" s="2"/>
      <c r="D175" s="2"/>
      <c r="E175" s="2"/>
      <c r="F175" s="2"/>
      <c r="G175" s="90"/>
      <c r="H175" s="26"/>
      <c r="I175"/>
    </row>
    <row r="176" spans="1:9" x14ac:dyDescent="0.2">
      <c r="A176" s="2"/>
      <c r="B176" s="2"/>
      <c r="C176" s="2"/>
      <c r="D176" s="2"/>
      <c r="E176" s="2"/>
      <c r="F176" s="2"/>
      <c r="G176" s="90"/>
      <c r="H176" s="26"/>
      <c r="I176"/>
    </row>
    <row r="177" spans="1:9" x14ac:dyDescent="0.2">
      <c r="A177" s="2"/>
      <c r="B177" s="2"/>
      <c r="C177" s="2"/>
      <c r="D177" s="2"/>
      <c r="E177" s="2"/>
      <c r="F177" s="2"/>
      <c r="G177" s="90"/>
      <c r="H177" s="26"/>
      <c r="I177"/>
    </row>
    <row r="178" spans="1:9" x14ac:dyDescent="0.2">
      <c r="A178" s="2"/>
      <c r="B178" s="2"/>
      <c r="C178" s="2"/>
      <c r="D178" s="2"/>
      <c r="E178" s="2"/>
      <c r="F178" s="2"/>
      <c r="G178" s="90"/>
      <c r="H178" s="26"/>
      <c r="I178"/>
    </row>
    <row r="179" spans="1:9" x14ac:dyDescent="0.2">
      <c r="A179" s="2"/>
      <c r="B179" s="2"/>
      <c r="C179" s="2"/>
      <c r="D179" s="2"/>
      <c r="E179" s="2"/>
      <c r="F179" s="2"/>
      <c r="G179" s="90"/>
      <c r="H179" s="26"/>
      <c r="I179"/>
    </row>
    <row r="180" spans="1:9" x14ac:dyDescent="0.2">
      <c r="A180" s="2"/>
      <c r="B180" s="2"/>
      <c r="C180" s="2"/>
      <c r="D180" s="2"/>
      <c r="E180" s="2"/>
      <c r="F180" s="2"/>
      <c r="G180" s="90"/>
      <c r="H180" s="26"/>
      <c r="I180"/>
    </row>
    <row r="181" spans="1:9" x14ac:dyDescent="0.2">
      <c r="A181" s="2"/>
      <c r="B181" s="2"/>
      <c r="C181" s="2"/>
      <c r="D181" s="2"/>
      <c r="E181" s="2"/>
      <c r="F181" s="2"/>
      <c r="G181" s="90"/>
      <c r="H181" s="26"/>
      <c r="I181"/>
    </row>
    <row r="182" spans="1:9" x14ac:dyDescent="0.2">
      <c r="A182" s="2"/>
      <c r="B182" s="2"/>
      <c r="C182" s="2"/>
      <c r="D182" s="2"/>
      <c r="E182" s="2"/>
      <c r="F182" s="2"/>
      <c r="G182" s="90"/>
      <c r="H182" s="26"/>
      <c r="I182"/>
    </row>
    <row r="183" spans="1:9" x14ac:dyDescent="0.2">
      <c r="A183" s="2"/>
      <c r="B183" s="2"/>
      <c r="C183" s="2"/>
      <c r="D183" s="2"/>
      <c r="E183" s="2"/>
      <c r="F183" s="2"/>
      <c r="G183" s="90"/>
      <c r="H183" s="26"/>
      <c r="I183"/>
    </row>
    <row r="184" spans="1:9" x14ac:dyDescent="0.2">
      <c r="A184" s="2"/>
      <c r="B184" s="2"/>
      <c r="C184" s="2"/>
      <c r="D184" s="2"/>
      <c r="E184" s="2"/>
      <c r="F184" s="2"/>
      <c r="G184" s="90"/>
      <c r="H184" s="26"/>
      <c r="I184"/>
    </row>
    <row r="185" spans="1:9" x14ac:dyDescent="0.2">
      <c r="A185" s="2"/>
      <c r="B185" s="2"/>
      <c r="C185" s="2"/>
      <c r="D185" s="2"/>
      <c r="E185" s="2"/>
      <c r="F185" s="2"/>
      <c r="G185" s="90"/>
      <c r="H185" s="26"/>
      <c r="I185"/>
    </row>
    <row r="186" spans="1:9" x14ac:dyDescent="0.2">
      <c r="A186" s="2"/>
      <c r="B186" s="2"/>
      <c r="C186" s="2"/>
      <c r="D186" s="2"/>
      <c r="E186" s="2"/>
      <c r="F186" s="2"/>
      <c r="G186" s="90"/>
      <c r="H186" s="26"/>
      <c r="I186"/>
    </row>
    <row r="187" spans="1:9" x14ac:dyDescent="0.2">
      <c r="A187" s="2"/>
      <c r="B187" s="2"/>
      <c r="C187" s="2"/>
      <c r="D187" s="2"/>
      <c r="E187" s="2"/>
      <c r="F187" s="2"/>
      <c r="G187" s="90"/>
      <c r="H187" s="26"/>
      <c r="I187"/>
    </row>
    <row r="188" spans="1:9" x14ac:dyDescent="0.2">
      <c r="A188" s="2"/>
      <c r="B188" s="2"/>
      <c r="C188" s="2"/>
      <c r="D188" s="2"/>
      <c r="E188" s="2"/>
      <c r="F188" s="2"/>
      <c r="G188" s="90"/>
      <c r="H188" s="26"/>
      <c r="I188"/>
    </row>
    <row r="189" spans="1:9" x14ac:dyDescent="0.2">
      <c r="A189" s="2"/>
      <c r="B189" s="2"/>
      <c r="C189" s="2"/>
      <c r="D189" s="2"/>
      <c r="E189" s="2"/>
      <c r="F189" s="2"/>
      <c r="G189" s="90"/>
      <c r="H189" s="26"/>
      <c r="I189"/>
    </row>
    <row r="190" spans="1:9" x14ac:dyDescent="0.2">
      <c r="A190" s="2"/>
      <c r="B190" s="2"/>
      <c r="C190" s="2"/>
      <c r="D190" s="2"/>
      <c r="E190" s="2"/>
      <c r="F190" s="2"/>
      <c r="G190" s="90"/>
      <c r="H190" s="26"/>
      <c r="I190"/>
    </row>
    <row r="191" spans="1:9" x14ac:dyDescent="0.2">
      <c r="A191" s="2"/>
      <c r="B191" s="2"/>
      <c r="C191" s="2"/>
      <c r="D191" s="2"/>
      <c r="E191" s="2"/>
      <c r="F191" s="2"/>
      <c r="G191" s="90"/>
      <c r="H191" s="26"/>
      <c r="I191"/>
    </row>
    <row r="192" spans="1:9" x14ac:dyDescent="0.2">
      <c r="A192" s="2"/>
      <c r="B192" s="2"/>
      <c r="C192" s="2"/>
      <c r="D192" s="2"/>
      <c r="E192" s="2"/>
      <c r="F192" s="2"/>
      <c r="G192" s="90"/>
      <c r="H192" s="26"/>
      <c r="I192"/>
    </row>
    <row r="193" spans="1:9" x14ac:dyDescent="0.2">
      <c r="A193" s="2"/>
      <c r="B193" s="2"/>
      <c r="C193" s="2"/>
      <c r="D193" s="2"/>
      <c r="E193" s="2"/>
      <c r="F193" s="2"/>
      <c r="G193" s="90"/>
      <c r="H193" s="26"/>
      <c r="I193"/>
    </row>
    <row r="194" spans="1:9" x14ac:dyDescent="0.2">
      <c r="A194" s="2"/>
      <c r="B194" s="2"/>
      <c r="C194" s="2"/>
      <c r="D194" s="2"/>
      <c r="E194" s="2"/>
      <c r="F194" s="2"/>
      <c r="G194" s="90"/>
      <c r="H194" s="26"/>
      <c r="I194"/>
    </row>
    <row r="195" spans="1:9" x14ac:dyDescent="0.2">
      <c r="A195" s="2"/>
      <c r="B195" s="2"/>
      <c r="C195" s="2"/>
      <c r="D195" s="2"/>
      <c r="E195" s="2"/>
      <c r="F195" s="2"/>
      <c r="G195" s="90"/>
      <c r="H195" s="26"/>
      <c r="I195"/>
    </row>
    <row r="196" spans="1:9" x14ac:dyDescent="0.2">
      <c r="A196" s="2"/>
      <c r="B196" s="2"/>
      <c r="C196" s="2"/>
      <c r="D196" s="2"/>
      <c r="E196" s="2"/>
      <c r="F196" s="2"/>
      <c r="G196" s="90"/>
      <c r="H196" s="26"/>
      <c r="I196"/>
    </row>
    <row r="197" spans="1:9" x14ac:dyDescent="0.2">
      <c r="A197" s="2"/>
      <c r="B197" s="2"/>
      <c r="C197" s="2"/>
      <c r="D197" s="2"/>
      <c r="E197" s="2"/>
      <c r="F197" s="2"/>
      <c r="G197" s="90"/>
      <c r="H197" s="26"/>
      <c r="I197"/>
    </row>
    <row r="198" spans="1:9" x14ac:dyDescent="0.2">
      <c r="A198" s="2"/>
      <c r="B198" s="2"/>
      <c r="C198" s="2"/>
      <c r="D198" s="2"/>
      <c r="E198" s="2"/>
      <c r="F198" s="2"/>
      <c r="G198" s="90"/>
      <c r="H198" s="26"/>
      <c r="I198"/>
    </row>
    <row r="199" spans="1:9" x14ac:dyDescent="0.2">
      <c r="A199" s="2"/>
      <c r="B199" s="2"/>
      <c r="C199" s="2"/>
      <c r="D199" s="2"/>
      <c r="E199" s="2"/>
      <c r="F199" s="2"/>
      <c r="G199" s="90"/>
      <c r="H199" s="26"/>
      <c r="I199"/>
    </row>
    <row r="200" spans="1:9" x14ac:dyDescent="0.2">
      <c r="A200" s="2"/>
      <c r="B200" s="2"/>
      <c r="C200" s="2"/>
      <c r="D200" s="2"/>
      <c r="E200" s="2"/>
      <c r="F200" s="2"/>
      <c r="G200" s="90"/>
      <c r="H200" s="26"/>
      <c r="I200"/>
    </row>
    <row r="201" spans="1:9" x14ac:dyDescent="0.2">
      <c r="A201" s="2"/>
      <c r="B201" s="2"/>
      <c r="C201" s="2"/>
      <c r="D201" s="2"/>
      <c r="E201" s="2"/>
      <c r="F201" s="2"/>
      <c r="G201" s="90"/>
      <c r="H201" s="26"/>
      <c r="I201"/>
    </row>
    <row r="202" spans="1:9" x14ac:dyDescent="0.2">
      <c r="A202" s="2"/>
      <c r="B202" s="2"/>
      <c r="C202" s="2"/>
      <c r="D202" s="2"/>
      <c r="E202" s="2"/>
      <c r="F202" s="2"/>
      <c r="G202" s="90"/>
      <c r="H202" s="26"/>
      <c r="I202"/>
    </row>
    <row r="203" spans="1:9" x14ac:dyDescent="0.2">
      <c r="A203" s="2"/>
      <c r="B203" s="2"/>
      <c r="C203" s="2"/>
      <c r="D203" s="2"/>
      <c r="E203" s="2"/>
      <c r="F203" s="2"/>
      <c r="G203" s="90"/>
      <c r="H203" s="26"/>
      <c r="I203"/>
    </row>
    <row r="204" spans="1:9" x14ac:dyDescent="0.2">
      <c r="A204" s="2"/>
      <c r="B204" s="2"/>
      <c r="C204" s="2"/>
      <c r="D204" s="2"/>
      <c r="E204" s="2"/>
      <c r="F204" s="2"/>
      <c r="G204" s="90"/>
      <c r="H204" s="26"/>
      <c r="I204"/>
    </row>
    <row r="205" spans="1:9" x14ac:dyDescent="0.2">
      <c r="A205" s="2"/>
      <c r="B205" s="2"/>
      <c r="C205" s="2"/>
      <c r="D205" s="2"/>
      <c r="E205" s="2"/>
      <c r="F205" s="2"/>
      <c r="G205" s="90"/>
      <c r="H205" s="26"/>
      <c r="I205"/>
    </row>
    <row r="206" spans="1:9" x14ac:dyDescent="0.2">
      <c r="A206" s="2"/>
      <c r="B206" s="2"/>
      <c r="C206" s="2"/>
      <c r="D206" s="2"/>
      <c r="E206" s="2"/>
      <c r="F206" s="2"/>
      <c r="G206" s="90"/>
      <c r="H206" s="26"/>
      <c r="I206"/>
    </row>
    <row r="207" spans="1:9" x14ac:dyDescent="0.2">
      <c r="A207" s="2"/>
      <c r="B207" s="2"/>
      <c r="C207" s="2"/>
      <c r="D207" s="2"/>
      <c r="E207" s="2"/>
      <c r="F207" s="2"/>
      <c r="G207" s="90"/>
      <c r="H207" s="26"/>
      <c r="I207"/>
    </row>
    <row r="208" spans="1:9" x14ac:dyDescent="0.2">
      <c r="A208" s="2"/>
      <c r="B208" s="2"/>
      <c r="C208" s="2"/>
      <c r="D208" s="2"/>
      <c r="E208" s="2"/>
      <c r="F208" s="2"/>
      <c r="G208" s="90"/>
      <c r="H208" s="26"/>
      <c r="I208"/>
    </row>
    <row r="209" spans="1:9" x14ac:dyDescent="0.2">
      <c r="A209" s="2"/>
      <c r="B209" s="2"/>
      <c r="C209" s="2"/>
      <c r="D209" s="2"/>
      <c r="E209" s="2"/>
      <c r="F209" s="2"/>
      <c r="G209" s="90"/>
      <c r="H209" s="26"/>
      <c r="I209"/>
    </row>
    <row r="210" spans="1:9" x14ac:dyDescent="0.2">
      <c r="A210" s="2"/>
      <c r="B210" s="2"/>
      <c r="C210" s="2"/>
      <c r="D210" s="2"/>
      <c r="E210" s="2"/>
      <c r="F210" s="2"/>
      <c r="G210" s="90"/>
      <c r="H210" s="26"/>
      <c r="I210"/>
    </row>
    <row r="211" spans="1:9" x14ac:dyDescent="0.2">
      <c r="A211" s="2"/>
      <c r="B211" s="2"/>
      <c r="C211" s="2"/>
      <c r="D211" s="2"/>
      <c r="E211" s="2"/>
      <c r="F211" s="2"/>
      <c r="G211" s="90"/>
      <c r="H211" s="26"/>
      <c r="I211"/>
    </row>
    <row r="212" spans="1:9" x14ac:dyDescent="0.2">
      <c r="A212" s="2"/>
      <c r="B212" s="2"/>
      <c r="C212" s="2"/>
      <c r="D212" s="2"/>
      <c r="E212" s="2"/>
      <c r="F212" s="2"/>
      <c r="G212" s="90"/>
      <c r="H212" s="26"/>
      <c r="I212"/>
    </row>
    <row r="213" spans="1:9" x14ac:dyDescent="0.2">
      <c r="A213" s="2"/>
      <c r="B213" s="2"/>
      <c r="C213" s="2"/>
      <c r="D213" s="2"/>
      <c r="E213" s="2"/>
      <c r="F213" s="2"/>
      <c r="G213" s="90"/>
      <c r="H213" s="26"/>
      <c r="I213"/>
    </row>
    <row r="214" spans="1:9" x14ac:dyDescent="0.2">
      <c r="A214" s="2"/>
      <c r="B214" s="2"/>
      <c r="C214" s="2"/>
      <c r="D214" s="2"/>
      <c r="E214" s="2"/>
      <c r="F214" s="2"/>
      <c r="G214" s="90"/>
      <c r="H214" s="26"/>
      <c r="I214"/>
    </row>
    <row r="215" spans="1:9" x14ac:dyDescent="0.2">
      <c r="A215" s="2"/>
      <c r="B215" s="2"/>
      <c r="C215" s="2"/>
      <c r="D215" s="2"/>
      <c r="E215" s="2"/>
      <c r="F215" s="2"/>
      <c r="G215" s="90"/>
      <c r="H215" s="26"/>
      <c r="I215"/>
    </row>
    <row r="216" spans="1:9" x14ac:dyDescent="0.2">
      <c r="A216" s="2"/>
      <c r="B216" s="2"/>
      <c r="C216" s="2"/>
      <c r="D216" s="2"/>
      <c r="E216" s="2"/>
      <c r="F216" s="2"/>
      <c r="G216" s="90"/>
      <c r="H216" s="26"/>
      <c r="I216"/>
    </row>
    <row r="217" spans="1:9" x14ac:dyDescent="0.2">
      <c r="A217" s="2"/>
      <c r="B217" s="2"/>
      <c r="C217" s="2"/>
      <c r="D217" s="2"/>
      <c r="E217" s="2"/>
      <c r="F217" s="2"/>
      <c r="G217" s="90"/>
      <c r="H217" s="26"/>
      <c r="I217"/>
    </row>
    <row r="218" spans="1:9" x14ac:dyDescent="0.2">
      <c r="A218" s="2"/>
      <c r="B218" s="2"/>
      <c r="C218" s="2"/>
      <c r="D218" s="2"/>
      <c r="E218" s="2"/>
      <c r="F218" s="2"/>
      <c r="G218" s="90"/>
      <c r="H218" s="26"/>
      <c r="I218"/>
    </row>
    <row r="219" spans="1:9" x14ac:dyDescent="0.2">
      <c r="A219" s="2"/>
      <c r="B219" s="2"/>
      <c r="C219" s="2"/>
      <c r="D219" s="2"/>
      <c r="E219" s="2"/>
      <c r="F219" s="2"/>
      <c r="G219" s="90"/>
      <c r="H219" s="26"/>
      <c r="I219"/>
    </row>
    <row r="220" spans="1:9" x14ac:dyDescent="0.2">
      <c r="A220" s="2"/>
      <c r="B220" s="2"/>
      <c r="C220" s="2"/>
      <c r="D220" s="2"/>
      <c r="E220" s="2"/>
      <c r="F220" s="2"/>
      <c r="G220" s="90"/>
      <c r="H220" s="26"/>
      <c r="I220"/>
    </row>
    <row r="221" spans="1:9" x14ac:dyDescent="0.2">
      <c r="A221" s="2"/>
      <c r="B221" s="2"/>
      <c r="C221" s="2"/>
      <c r="D221" s="2"/>
      <c r="E221" s="2"/>
      <c r="F221" s="2"/>
      <c r="G221" s="90"/>
      <c r="H221" s="26"/>
      <c r="I221"/>
    </row>
    <row r="222" spans="1:9" x14ac:dyDescent="0.2">
      <c r="A222" s="2"/>
      <c r="B222" s="2"/>
      <c r="C222" s="2"/>
      <c r="D222" s="2"/>
      <c r="E222" s="2"/>
      <c r="F222" s="2"/>
      <c r="G222" s="90"/>
      <c r="H222" s="26"/>
      <c r="I222"/>
    </row>
    <row r="223" spans="1:9" x14ac:dyDescent="0.2">
      <c r="A223" s="2"/>
      <c r="B223" s="2"/>
      <c r="C223" s="2"/>
      <c r="D223" s="2"/>
      <c r="E223" s="2"/>
      <c r="F223" s="2"/>
      <c r="G223" s="90"/>
      <c r="H223" s="26"/>
      <c r="I223"/>
    </row>
    <row r="224" spans="1:9" x14ac:dyDescent="0.2">
      <c r="A224" s="2"/>
      <c r="B224" s="2"/>
      <c r="C224" s="2"/>
      <c r="D224" s="2"/>
      <c r="E224" s="2"/>
      <c r="F224" s="2"/>
      <c r="G224" s="90"/>
      <c r="H224" s="26"/>
      <c r="I224"/>
    </row>
    <row r="225" spans="1:9" x14ac:dyDescent="0.2">
      <c r="A225" s="2"/>
      <c r="B225" s="2"/>
      <c r="C225" s="2"/>
      <c r="D225" s="2"/>
      <c r="E225" s="2"/>
      <c r="F225" s="2"/>
      <c r="G225" s="90"/>
      <c r="H225" s="26"/>
      <c r="I225"/>
    </row>
    <row r="226" spans="1:9" x14ac:dyDescent="0.2">
      <c r="A226" s="2"/>
      <c r="B226" s="2"/>
      <c r="C226" s="2"/>
      <c r="D226" s="2"/>
      <c r="E226" s="2"/>
      <c r="F226" s="2"/>
      <c r="G226" s="90"/>
      <c r="H226" s="26"/>
      <c r="I226"/>
    </row>
    <row r="227" spans="1:9" x14ac:dyDescent="0.2">
      <c r="A227" s="2"/>
      <c r="B227" s="2"/>
      <c r="C227" s="2"/>
      <c r="D227" s="2"/>
      <c r="E227" s="2"/>
      <c r="F227" s="2"/>
      <c r="G227" s="90"/>
      <c r="H227" s="26"/>
      <c r="I227"/>
    </row>
    <row r="228" spans="1:9" x14ac:dyDescent="0.2">
      <c r="A228" s="2"/>
      <c r="B228" s="2"/>
      <c r="C228" s="2"/>
      <c r="D228" s="2"/>
      <c r="E228" s="2"/>
      <c r="F228" s="2"/>
      <c r="G228" s="90"/>
      <c r="H228" s="26"/>
      <c r="I228"/>
    </row>
    <row r="229" spans="1:9" x14ac:dyDescent="0.2">
      <c r="A229" s="2"/>
      <c r="B229" s="2"/>
      <c r="C229" s="2"/>
      <c r="D229" s="2"/>
      <c r="E229" s="2"/>
      <c r="F229" s="2"/>
      <c r="G229" s="90"/>
      <c r="H229" s="26"/>
      <c r="I229"/>
    </row>
    <row r="230" spans="1:9" x14ac:dyDescent="0.2">
      <c r="A230" s="2"/>
      <c r="B230" s="2"/>
      <c r="C230" s="2"/>
      <c r="D230" s="2"/>
      <c r="E230" s="2"/>
      <c r="F230" s="2"/>
      <c r="G230" s="90"/>
      <c r="H230" s="26"/>
      <c r="I230"/>
    </row>
    <row r="231" spans="1:9" x14ac:dyDescent="0.2">
      <c r="A231" s="2"/>
      <c r="B231" s="2"/>
      <c r="C231" s="2"/>
      <c r="D231" s="2"/>
      <c r="E231" s="2"/>
      <c r="F231" s="2"/>
      <c r="G231" s="90"/>
      <c r="H231" s="26"/>
      <c r="I231"/>
    </row>
    <row r="232" spans="1:9" x14ac:dyDescent="0.2">
      <c r="A232" s="2"/>
      <c r="B232" s="2"/>
      <c r="C232" s="2"/>
      <c r="D232" s="2"/>
      <c r="E232" s="2"/>
      <c r="F232" s="2"/>
      <c r="G232" s="90"/>
      <c r="H232" s="26"/>
      <c r="I232"/>
    </row>
    <row r="233" spans="1:9" x14ac:dyDescent="0.2">
      <c r="A233" s="2"/>
      <c r="B233" s="2"/>
      <c r="C233" s="2"/>
      <c r="D233" s="2"/>
      <c r="E233" s="2"/>
      <c r="F233" s="2"/>
      <c r="G233" s="90"/>
      <c r="H233" s="26"/>
      <c r="I233"/>
    </row>
    <row r="234" spans="1:9" x14ac:dyDescent="0.2">
      <c r="A234" s="2"/>
      <c r="B234" s="2"/>
      <c r="C234" s="2"/>
      <c r="D234" s="2"/>
      <c r="E234" s="2"/>
      <c r="F234" s="2"/>
      <c r="G234" s="90"/>
      <c r="H234" s="26"/>
      <c r="I234"/>
    </row>
    <row r="235" spans="1:9" x14ac:dyDescent="0.2">
      <c r="A235" s="2"/>
      <c r="B235" s="2"/>
      <c r="C235" s="2"/>
      <c r="D235" s="2"/>
      <c r="E235" s="2"/>
      <c r="F235" s="2"/>
      <c r="G235" s="90"/>
      <c r="H235" s="26"/>
      <c r="I235"/>
    </row>
    <row r="236" spans="1:9" x14ac:dyDescent="0.2">
      <c r="A236" s="2"/>
      <c r="B236" s="2"/>
      <c r="C236" s="2"/>
      <c r="D236" s="2"/>
      <c r="E236" s="2"/>
      <c r="F236" s="2"/>
      <c r="G236" s="90"/>
      <c r="H236" s="26"/>
      <c r="I236"/>
    </row>
    <row r="237" spans="1:9" x14ac:dyDescent="0.2">
      <c r="A237" s="2"/>
      <c r="B237" s="2"/>
      <c r="C237" s="2"/>
      <c r="D237" s="2"/>
      <c r="E237" s="2"/>
      <c r="F237" s="2"/>
      <c r="G237" s="90"/>
      <c r="H237" s="26"/>
      <c r="I237"/>
    </row>
    <row r="238" spans="1:9" x14ac:dyDescent="0.2">
      <c r="A238" s="2"/>
      <c r="B238" s="2"/>
      <c r="C238" s="2"/>
      <c r="D238" s="2"/>
      <c r="E238" s="2"/>
      <c r="F238" s="2"/>
      <c r="G238" s="90"/>
      <c r="H238" s="26"/>
      <c r="I238"/>
    </row>
    <row r="239" spans="1:9" x14ac:dyDescent="0.2">
      <c r="A239" s="2"/>
      <c r="B239" s="2"/>
      <c r="C239" s="2"/>
      <c r="D239" s="2"/>
      <c r="E239" s="2"/>
      <c r="F239" s="2"/>
      <c r="G239" s="90"/>
      <c r="H239" s="26"/>
      <c r="I239"/>
    </row>
    <row r="240" spans="1:9" x14ac:dyDescent="0.2">
      <c r="A240" s="2"/>
      <c r="B240" s="2"/>
      <c r="C240" s="2"/>
      <c r="D240" s="2"/>
      <c r="E240" s="2"/>
      <c r="F240" s="2"/>
      <c r="G240" s="90"/>
      <c r="H240" s="26"/>
      <c r="I240"/>
    </row>
    <row r="241" spans="1:9" x14ac:dyDescent="0.2">
      <c r="A241" s="2"/>
      <c r="B241" s="2"/>
      <c r="C241" s="2"/>
      <c r="D241" s="2"/>
      <c r="E241" s="2"/>
      <c r="F241" s="2"/>
      <c r="G241" s="90"/>
      <c r="H241" s="26"/>
      <c r="I241"/>
    </row>
    <row r="242" spans="1:9" x14ac:dyDescent="0.2">
      <c r="A242" s="2"/>
      <c r="B242" s="2"/>
      <c r="C242" s="2"/>
      <c r="D242" s="2"/>
      <c r="E242" s="2"/>
      <c r="F242" s="2"/>
      <c r="G242" s="90"/>
      <c r="H242" s="26"/>
      <c r="I242"/>
    </row>
    <row r="243" spans="1:9" x14ac:dyDescent="0.2">
      <c r="A243" s="2"/>
      <c r="B243" s="2"/>
      <c r="C243" s="2"/>
      <c r="D243" s="2"/>
      <c r="E243" s="2"/>
      <c r="F243" s="2"/>
      <c r="G243" s="90"/>
      <c r="H243" s="26"/>
      <c r="I243"/>
    </row>
    <row r="244" spans="1:9" x14ac:dyDescent="0.2">
      <c r="A244" s="2"/>
      <c r="B244" s="2"/>
      <c r="C244" s="2"/>
      <c r="D244" s="2"/>
      <c r="E244" s="2"/>
      <c r="F244" s="2"/>
      <c r="G244" s="90"/>
      <c r="H244" s="26"/>
      <c r="I244"/>
    </row>
    <row r="245" spans="1:9" x14ac:dyDescent="0.2">
      <c r="A245" s="2"/>
      <c r="B245" s="2"/>
      <c r="C245" s="2"/>
      <c r="D245" s="2"/>
      <c r="E245" s="2"/>
      <c r="F245" s="2"/>
      <c r="G245" s="90"/>
      <c r="H245" s="26"/>
      <c r="I245"/>
    </row>
    <row r="246" spans="1:9" x14ac:dyDescent="0.2">
      <c r="A246" s="2"/>
      <c r="B246" s="2"/>
      <c r="C246" s="2"/>
      <c r="D246" s="2"/>
      <c r="E246" s="2"/>
      <c r="F246" s="2"/>
      <c r="G246" s="90"/>
      <c r="H246" s="26"/>
      <c r="I246"/>
    </row>
    <row r="247" spans="1:9" x14ac:dyDescent="0.2">
      <c r="A247" s="2"/>
      <c r="B247" s="2"/>
      <c r="C247" s="2"/>
      <c r="D247" s="2"/>
      <c r="E247" s="2"/>
      <c r="F247" s="2"/>
      <c r="G247" s="90"/>
      <c r="H247" s="26"/>
      <c r="I247"/>
    </row>
    <row r="248" spans="1:9" x14ac:dyDescent="0.2">
      <c r="A248" s="2"/>
      <c r="B248" s="2"/>
      <c r="C248" s="2"/>
      <c r="D248" s="2"/>
      <c r="E248" s="2"/>
      <c r="F248" s="2"/>
      <c r="G248" s="90"/>
      <c r="H248" s="26"/>
      <c r="I248"/>
    </row>
    <row r="249" spans="1:9" x14ac:dyDescent="0.2">
      <c r="A249" s="2"/>
      <c r="B249" s="2"/>
      <c r="C249" s="2"/>
      <c r="D249" s="2"/>
      <c r="E249" s="2"/>
      <c r="F249" s="2"/>
      <c r="G249" s="90"/>
      <c r="H249" s="26"/>
      <c r="I249"/>
    </row>
    <row r="250" spans="1:9" x14ac:dyDescent="0.2">
      <c r="A250" s="2"/>
      <c r="B250" s="2"/>
      <c r="C250" s="2"/>
      <c r="D250" s="2"/>
      <c r="E250" s="2"/>
      <c r="F250" s="2"/>
      <c r="G250" s="90"/>
      <c r="H250" s="26"/>
      <c r="I250"/>
    </row>
    <row r="251" spans="1:9" x14ac:dyDescent="0.2">
      <c r="A251" s="2"/>
      <c r="B251" s="2"/>
      <c r="C251" s="2"/>
      <c r="D251" s="2"/>
      <c r="E251" s="2"/>
      <c r="F251" s="2"/>
      <c r="G251" s="90"/>
      <c r="H251" s="26"/>
      <c r="I251"/>
    </row>
    <row r="252" spans="1:9" x14ac:dyDescent="0.2">
      <c r="A252" s="2"/>
      <c r="B252" s="2"/>
      <c r="C252" s="2"/>
      <c r="D252" s="2"/>
      <c r="E252" s="2"/>
      <c r="F252" s="2"/>
      <c r="G252" s="90"/>
      <c r="H252" s="26"/>
      <c r="I252"/>
    </row>
    <row r="253" spans="1:9" x14ac:dyDescent="0.2">
      <c r="A253" s="2"/>
      <c r="B253" s="2"/>
      <c r="C253" s="2"/>
      <c r="D253" s="2"/>
      <c r="E253" s="2"/>
      <c r="F253" s="2"/>
      <c r="G253" s="90"/>
      <c r="H253" s="26"/>
      <c r="I253"/>
    </row>
    <row r="254" spans="1:9" x14ac:dyDescent="0.2">
      <c r="A254" s="2"/>
      <c r="B254" s="2"/>
      <c r="C254" s="2"/>
      <c r="D254" s="2"/>
      <c r="E254" s="2"/>
      <c r="F254" s="2"/>
      <c r="G254" s="90"/>
      <c r="H254" s="26"/>
      <c r="I254"/>
    </row>
    <row r="255" spans="1:9" x14ac:dyDescent="0.2">
      <c r="A255" s="2"/>
      <c r="B255" s="2"/>
      <c r="C255" s="2"/>
      <c r="D255" s="2"/>
      <c r="E255" s="2"/>
      <c r="F255" s="2"/>
      <c r="G255" s="90"/>
      <c r="H255" s="26"/>
      <c r="I255"/>
    </row>
    <row r="256" spans="1:9" x14ac:dyDescent="0.2">
      <c r="A256" s="2"/>
      <c r="B256" s="2"/>
      <c r="C256" s="2"/>
      <c r="D256" s="2"/>
      <c r="E256" s="2"/>
      <c r="F256" s="2"/>
      <c r="G256" s="90"/>
      <c r="H256" s="26"/>
      <c r="I256"/>
    </row>
    <row r="257" spans="1:9" x14ac:dyDescent="0.2">
      <c r="A257" s="2"/>
      <c r="B257" s="2"/>
      <c r="C257" s="2"/>
      <c r="D257" s="2"/>
      <c r="E257" s="2"/>
      <c r="F257" s="2"/>
      <c r="G257" s="90"/>
      <c r="H257" s="26"/>
      <c r="I257"/>
    </row>
    <row r="258" spans="1:9" x14ac:dyDescent="0.2">
      <c r="A258" s="2"/>
      <c r="B258" s="2"/>
      <c r="C258" s="2"/>
      <c r="D258" s="2"/>
      <c r="E258" s="2"/>
      <c r="F258" s="2"/>
      <c r="G258" s="90"/>
      <c r="H258" s="26"/>
      <c r="I258"/>
    </row>
    <row r="259" spans="1:9" x14ac:dyDescent="0.2">
      <c r="A259" s="2"/>
      <c r="B259" s="2"/>
      <c r="C259" s="2"/>
      <c r="D259" s="2"/>
      <c r="E259" s="2"/>
      <c r="F259" s="2"/>
      <c r="G259" s="90"/>
      <c r="H259" s="26"/>
      <c r="I259"/>
    </row>
    <row r="260" spans="1:9" x14ac:dyDescent="0.2">
      <c r="A260" s="2"/>
      <c r="B260" s="2"/>
      <c r="C260" s="2"/>
      <c r="D260" s="2"/>
      <c r="E260" s="2"/>
      <c r="F260" s="2"/>
      <c r="G260" s="90"/>
      <c r="H260" s="26"/>
      <c r="I260"/>
    </row>
    <row r="261" spans="1:9" x14ac:dyDescent="0.2">
      <c r="A261" s="2"/>
      <c r="B261" s="2"/>
      <c r="C261" s="2"/>
      <c r="D261" s="2"/>
      <c r="E261" s="2"/>
      <c r="F261" s="2"/>
      <c r="G261" s="90"/>
      <c r="H261" s="26"/>
      <c r="I261"/>
    </row>
    <row r="262" spans="1:9" x14ac:dyDescent="0.2">
      <c r="A262" s="2"/>
      <c r="B262" s="2"/>
      <c r="C262" s="2"/>
      <c r="D262" s="2"/>
      <c r="E262" s="2"/>
      <c r="F262" s="2"/>
      <c r="G262" s="90"/>
      <c r="H262" s="26"/>
      <c r="I262"/>
    </row>
    <row r="263" spans="1:9" x14ac:dyDescent="0.2">
      <c r="A263" s="2"/>
      <c r="B263" s="2"/>
      <c r="C263" s="2"/>
      <c r="D263" s="2"/>
      <c r="E263" s="2"/>
      <c r="F263" s="2"/>
      <c r="G263" s="90"/>
      <c r="H263" s="26"/>
      <c r="I263"/>
    </row>
    <row r="264" spans="1:9" x14ac:dyDescent="0.2">
      <c r="A264" s="2"/>
      <c r="B264" s="2"/>
      <c r="C264" s="2"/>
      <c r="D264" s="2"/>
      <c r="E264" s="2"/>
      <c r="F264" s="2"/>
      <c r="G264" s="90"/>
      <c r="H264" s="26"/>
      <c r="I264"/>
    </row>
    <row r="265" spans="1:9" x14ac:dyDescent="0.2">
      <c r="A265" s="2"/>
      <c r="B265" s="2"/>
      <c r="C265" s="2"/>
      <c r="D265" s="2"/>
      <c r="E265" s="2"/>
      <c r="F265" s="2"/>
      <c r="G265" s="90"/>
      <c r="H265" s="26"/>
      <c r="I265"/>
    </row>
    <row r="266" spans="1:9" x14ac:dyDescent="0.2">
      <c r="A266" s="2"/>
      <c r="B266" s="2"/>
      <c r="C266" s="2"/>
      <c r="D266" s="2"/>
      <c r="E266" s="2"/>
      <c r="F266" s="2"/>
      <c r="G266" s="90"/>
      <c r="H266" s="26"/>
      <c r="I266"/>
    </row>
    <row r="267" spans="1:9" x14ac:dyDescent="0.2">
      <c r="A267" s="2"/>
      <c r="B267" s="2"/>
      <c r="C267" s="2"/>
      <c r="D267" s="2"/>
      <c r="E267" s="2"/>
      <c r="F267" s="2"/>
      <c r="G267" s="90"/>
      <c r="H267" s="26"/>
      <c r="I267"/>
    </row>
    <row r="268" spans="1:9" x14ac:dyDescent="0.2">
      <c r="A268" s="2"/>
      <c r="B268" s="2"/>
      <c r="C268" s="2"/>
      <c r="D268" s="2"/>
      <c r="E268" s="2"/>
      <c r="F268" s="2"/>
      <c r="G268" s="90"/>
      <c r="H268" s="26"/>
      <c r="I268"/>
    </row>
    <row r="269" spans="1:9" x14ac:dyDescent="0.2">
      <c r="A269" s="2"/>
      <c r="B269" s="2"/>
      <c r="C269" s="2"/>
      <c r="D269" s="2"/>
      <c r="E269" s="2"/>
      <c r="F269" s="2"/>
      <c r="G269" s="90"/>
      <c r="H269" s="26"/>
      <c r="I269"/>
    </row>
    <row r="270" spans="1:9" x14ac:dyDescent="0.2">
      <c r="A270" s="2"/>
      <c r="B270" s="2"/>
      <c r="C270" s="2"/>
      <c r="D270" s="2"/>
      <c r="E270" s="2"/>
      <c r="F270" s="2"/>
      <c r="G270" s="90"/>
      <c r="H270" s="26"/>
      <c r="I270"/>
    </row>
    <row r="271" spans="1:9" x14ac:dyDescent="0.2">
      <c r="A271" s="2"/>
      <c r="B271" s="2"/>
      <c r="C271" s="2"/>
      <c r="D271" s="2"/>
      <c r="E271" s="2"/>
      <c r="F271" s="2"/>
      <c r="G271" s="90"/>
      <c r="H271" s="26"/>
      <c r="I271"/>
    </row>
    <row r="272" spans="1:9" x14ac:dyDescent="0.2">
      <c r="A272" s="2"/>
      <c r="B272" s="2"/>
      <c r="C272" s="2"/>
      <c r="D272" s="2"/>
      <c r="E272" s="2"/>
      <c r="F272" s="2"/>
      <c r="G272" s="90"/>
      <c r="H272" s="26"/>
      <c r="I272"/>
    </row>
    <row r="273" spans="1:9" x14ac:dyDescent="0.2">
      <c r="A273" s="2"/>
      <c r="B273" s="2"/>
      <c r="C273" s="2"/>
      <c r="D273" s="2"/>
      <c r="E273" s="2"/>
      <c r="F273" s="2"/>
      <c r="G273" s="90"/>
      <c r="H273" s="26"/>
      <c r="I273"/>
    </row>
    <row r="274" spans="1:9" x14ac:dyDescent="0.2">
      <c r="A274" s="2"/>
      <c r="B274" s="2"/>
      <c r="C274" s="2"/>
      <c r="D274" s="2"/>
      <c r="E274" s="2"/>
      <c r="F274" s="2"/>
      <c r="G274" s="90"/>
      <c r="H274" s="26"/>
      <c r="I274"/>
    </row>
    <row r="275" spans="1:9" x14ac:dyDescent="0.2">
      <c r="A275" s="2"/>
      <c r="B275" s="2"/>
      <c r="C275" s="2"/>
      <c r="D275" s="2"/>
      <c r="E275" s="2"/>
      <c r="F275" s="2"/>
      <c r="G275" s="90"/>
      <c r="H275" s="26"/>
      <c r="I275"/>
    </row>
    <row r="276" spans="1:9" x14ac:dyDescent="0.2">
      <c r="A276" s="2"/>
      <c r="B276" s="2"/>
      <c r="C276" s="2"/>
      <c r="D276" s="2"/>
      <c r="E276" s="2"/>
      <c r="F276" s="2"/>
      <c r="G276" s="90"/>
      <c r="H276" s="26"/>
      <c r="I276"/>
    </row>
    <row r="277" spans="1:9" x14ac:dyDescent="0.2">
      <c r="A277" s="2"/>
      <c r="B277" s="2"/>
      <c r="C277" s="2"/>
      <c r="D277" s="2"/>
      <c r="E277" s="2"/>
      <c r="F277" s="2"/>
      <c r="G277" s="90"/>
      <c r="H277" s="26"/>
      <c r="I277"/>
    </row>
    <row r="278" spans="1:9" x14ac:dyDescent="0.2">
      <c r="A278" s="2"/>
      <c r="B278" s="2"/>
      <c r="C278" s="2"/>
      <c r="D278" s="2"/>
      <c r="E278" s="2"/>
      <c r="F278" s="2"/>
      <c r="G278" s="90"/>
      <c r="H278" s="26"/>
      <c r="I278"/>
    </row>
    <row r="279" spans="1:9" x14ac:dyDescent="0.2">
      <c r="A279" s="2"/>
      <c r="B279" s="2"/>
      <c r="C279" s="2"/>
      <c r="D279" s="2"/>
      <c r="E279" s="2"/>
      <c r="F279" s="2"/>
      <c r="G279" s="90"/>
      <c r="H279" s="26"/>
      <c r="I279"/>
    </row>
    <row r="280" spans="1:9" x14ac:dyDescent="0.2">
      <c r="A280" s="2"/>
      <c r="B280" s="2"/>
      <c r="C280" s="2"/>
      <c r="D280" s="2"/>
      <c r="E280" s="2"/>
      <c r="F280" s="2"/>
      <c r="G280" s="90"/>
      <c r="H280" s="26"/>
      <c r="I280"/>
    </row>
    <row r="281" spans="1:9" x14ac:dyDescent="0.2">
      <c r="A281" s="2"/>
      <c r="B281" s="2"/>
      <c r="C281" s="2"/>
      <c r="D281" s="2"/>
      <c r="E281" s="2"/>
      <c r="F281" s="2"/>
      <c r="G281" s="90"/>
      <c r="H281" s="26"/>
      <c r="I281"/>
    </row>
    <row r="282" spans="1:9" x14ac:dyDescent="0.2">
      <c r="A282" s="2"/>
      <c r="B282" s="2"/>
      <c r="C282" s="2"/>
      <c r="D282" s="2"/>
      <c r="E282" s="2"/>
      <c r="F282" s="2"/>
      <c r="G282" s="90"/>
      <c r="H282" s="26"/>
      <c r="I282"/>
    </row>
    <row r="283" spans="1:9" x14ac:dyDescent="0.2">
      <c r="A283" s="2"/>
      <c r="B283" s="2"/>
      <c r="C283" s="2"/>
      <c r="D283" s="2"/>
      <c r="E283" s="2"/>
      <c r="F283" s="2"/>
      <c r="G283" s="90"/>
      <c r="H283" s="26"/>
      <c r="I283"/>
    </row>
    <row r="284" spans="1:9" x14ac:dyDescent="0.2">
      <c r="A284" s="2"/>
      <c r="B284" s="2"/>
      <c r="C284" s="2"/>
      <c r="D284" s="2"/>
      <c r="E284" s="2"/>
      <c r="F284" s="2"/>
      <c r="G284" s="90"/>
      <c r="H284" s="26"/>
      <c r="I284"/>
    </row>
    <row r="285" spans="1:9" x14ac:dyDescent="0.2">
      <c r="A285" s="2"/>
      <c r="B285" s="2"/>
      <c r="C285" s="2"/>
      <c r="D285" s="2"/>
      <c r="E285" s="2"/>
      <c r="F285" s="2"/>
      <c r="G285" s="90"/>
      <c r="H285" s="26"/>
      <c r="I285"/>
    </row>
    <row r="286" spans="1:9" x14ac:dyDescent="0.2">
      <c r="A286" s="2"/>
      <c r="B286" s="2"/>
      <c r="C286" s="2"/>
      <c r="D286" s="2"/>
      <c r="E286" s="2"/>
      <c r="F286" s="2"/>
      <c r="G286" s="90"/>
      <c r="H286" s="26"/>
      <c r="I286"/>
    </row>
    <row r="287" spans="1:9" x14ac:dyDescent="0.2">
      <c r="A287" s="2"/>
      <c r="B287" s="2"/>
      <c r="C287" s="2"/>
      <c r="D287" s="2"/>
      <c r="E287" s="2"/>
      <c r="F287" s="2"/>
      <c r="G287" s="90"/>
      <c r="H287" s="26"/>
      <c r="I287"/>
    </row>
    <row r="288" spans="1:9" x14ac:dyDescent="0.2">
      <c r="A288" s="2"/>
      <c r="B288" s="2"/>
      <c r="C288" s="2"/>
      <c r="D288" s="2"/>
      <c r="E288" s="2"/>
      <c r="F288" s="2"/>
      <c r="G288" s="90"/>
      <c r="H288" s="26"/>
      <c r="I288"/>
    </row>
    <row r="289" spans="1:9" x14ac:dyDescent="0.2">
      <c r="A289" s="2"/>
      <c r="B289" s="2"/>
      <c r="C289" s="2"/>
      <c r="D289" s="2"/>
      <c r="E289" s="2"/>
      <c r="F289" s="2"/>
      <c r="G289" s="90"/>
      <c r="H289" s="26"/>
      <c r="I289"/>
    </row>
    <row r="290" spans="1:9" x14ac:dyDescent="0.2">
      <c r="A290" s="2"/>
      <c r="B290" s="2"/>
      <c r="C290" s="2"/>
      <c r="D290" s="2"/>
      <c r="E290" s="2"/>
      <c r="F290" s="2"/>
      <c r="G290" s="90"/>
      <c r="H290" s="26"/>
      <c r="I290"/>
    </row>
    <row r="291" spans="1:9" x14ac:dyDescent="0.2">
      <c r="A291" s="2"/>
      <c r="B291" s="2"/>
      <c r="C291" s="2"/>
      <c r="D291" s="2"/>
      <c r="E291" s="2"/>
      <c r="F291" s="2"/>
      <c r="G291" s="90"/>
      <c r="H291" s="26"/>
      <c r="I291"/>
    </row>
    <row r="292" spans="1:9" x14ac:dyDescent="0.2">
      <c r="A292" s="2"/>
      <c r="B292" s="2"/>
      <c r="C292" s="2"/>
      <c r="D292" s="2"/>
      <c r="E292" s="2"/>
      <c r="F292" s="2"/>
      <c r="G292" s="90"/>
      <c r="H292" s="26"/>
      <c r="I292"/>
    </row>
    <row r="293" spans="1:9" x14ac:dyDescent="0.2">
      <c r="A293" s="2"/>
      <c r="B293" s="2"/>
      <c r="C293" s="2"/>
      <c r="D293" s="2"/>
      <c r="E293" s="2"/>
      <c r="F293" s="2"/>
      <c r="G293" s="90"/>
      <c r="H293" s="26"/>
      <c r="I293"/>
    </row>
    <row r="294" spans="1:9" x14ac:dyDescent="0.2">
      <c r="A294" s="2"/>
      <c r="B294" s="2"/>
      <c r="C294" s="2"/>
      <c r="D294" s="2"/>
      <c r="E294" s="2"/>
      <c r="F294" s="2"/>
      <c r="G294" s="90"/>
      <c r="H294" s="26"/>
      <c r="I294"/>
    </row>
    <row r="295" spans="1:9" x14ac:dyDescent="0.2">
      <c r="A295" s="2"/>
      <c r="B295" s="2"/>
      <c r="C295" s="2"/>
      <c r="D295" s="2"/>
      <c r="E295" s="2"/>
      <c r="F295" s="2"/>
      <c r="G295" s="90"/>
      <c r="H295" s="26"/>
      <c r="I295"/>
    </row>
    <row r="296" spans="1:9" x14ac:dyDescent="0.2">
      <c r="A296" s="2"/>
      <c r="B296" s="2"/>
      <c r="C296" s="2"/>
      <c r="D296" s="2"/>
      <c r="E296" s="2"/>
      <c r="F296" s="2"/>
      <c r="G296" s="90"/>
      <c r="H296" s="26"/>
      <c r="I296"/>
    </row>
    <row r="297" spans="1:9" x14ac:dyDescent="0.2">
      <c r="A297" s="2"/>
      <c r="B297" s="2"/>
      <c r="C297" s="2"/>
      <c r="D297" s="2"/>
      <c r="E297" s="2"/>
      <c r="F297" s="2"/>
      <c r="G297" s="90"/>
      <c r="H297" s="26"/>
      <c r="I297"/>
    </row>
    <row r="298" spans="1:9" x14ac:dyDescent="0.2">
      <c r="A298" s="2"/>
      <c r="B298" s="2"/>
      <c r="C298" s="2"/>
      <c r="D298" s="2"/>
      <c r="E298" s="2"/>
      <c r="F298" s="2"/>
      <c r="G298" s="90"/>
      <c r="H298" s="26"/>
      <c r="I298"/>
    </row>
    <row r="299" spans="1:9" x14ac:dyDescent="0.2">
      <c r="A299" s="2"/>
      <c r="B299" s="2"/>
      <c r="C299" s="2"/>
      <c r="D299" s="2"/>
      <c r="E299" s="2"/>
      <c r="F299" s="2"/>
      <c r="G299" s="90"/>
      <c r="H299" s="26"/>
      <c r="I299"/>
    </row>
    <row r="300" spans="1:9" x14ac:dyDescent="0.2">
      <c r="A300" s="2"/>
      <c r="B300" s="2"/>
      <c r="C300" s="2"/>
      <c r="D300" s="2"/>
      <c r="E300" s="2"/>
      <c r="F300" s="2"/>
      <c r="G300" s="90"/>
      <c r="H300" s="26"/>
      <c r="I300"/>
    </row>
    <row r="301" spans="1:9" x14ac:dyDescent="0.2">
      <c r="A301" s="2"/>
      <c r="B301" s="2"/>
      <c r="C301" s="2"/>
      <c r="D301" s="2"/>
      <c r="E301" s="2"/>
      <c r="F301" s="2"/>
      <c r="G301" s="90"/>
      <c r="H301" s="26"/>
      <c r="I301"/>
    </row>
    <row r="302" spans="1:9" x14ac:dyDescent="0.2">
      <c r="A302" s="2"/>
      <c r="B302" s="2"/>
      <c r="C302" s="2"/>
      <c r="D302" s="2"/>
      <c r="E302" s="2"/>
      <c r="F302" s="2"/>
      <c r="G302" s="90"/>
      <c r="H302" s="26"/>
      <c r="I302"/>
    </row>
    <row r="303" spans="1:9" x14ac:dyDescent="0.2">
      <c r="A303" s="2"/>
      <c r="B303" s="2"/>
      <c r="C303" s="2"/>
      <c r="D303" s="2"/>
      <c r="E303" s="2"/>
      <c r="F303" s="2"/>
      <c r="G303" s="90"/>
      <c r="H303" s="26"/>
      <c r="I303"/>
    </row>
    <row r="304" spans="1:9" x14ac:dyDescent="0.2">
      <c r="A304" s="2"/>
      <c r="B304" s="2"/>
      <c r="C304" s="2"/>
      <c r="D304" s="2"/>
      <c r="E304" s="2"/>
      <c r="F304" s="2"/>
      <c r="G304" s="90"/>
      <c r="H304" s="26"/>
      <c r="I304"/>
    </row>
    <row r="305" spans="1:9" x14ac:dyDescent="0.2">
      <c r="A305" s="2"/>
      <c r="B305" s="2"/>
      <c r="C305" s="2"/>
      <c r="D305" s="2"/>
      <c r="E305" s="2"/>
      <c r="F305" s="2"/>
      <c r="G305" s="90"/>
      <c r="H305" s="26"/>
      <c r="I305"/>
    </row>
    <row r="306" spans="1:9" x14ac:dyDescent="0.2">
      <c r="A306" s="2"/>
      <c r="B306" s="2"/>
      <c r="C306" s="2"/>
      <c r="D306" s="2"/>
      <c r="E306" s="2"/>
      <c r="F306" s="2"/>
      <c r="G306" s="90"/>
      <c r="H306" s="26"/>
      <c r="I306"/>
    </row>
    <row r="307" spans="1:9" x14ac:dyDescent="0.2">
      <c r="A307" s="2"/>
      <c r="B307" s="2"/>
      <c r="C307" s="2"/>
      <c r="D307" s="2"/>
      <c r="E307" s="2"/>
      <c r="F307" s="2"/>
      <c r="G307" s="90"/>
      <c r="H307" s="26"/>
      <c r="I307"/>
    </row>
    <row r="308" spans="1:9" x14ac:dyDescent="0.2">
      <c r="A308" s="2"/>
      <c r="B308" s="2"/>
      <c r="C308" s="2"/>
      <c r="D308" s="2"/>
      <c r="E308" s="2"/>
      <c r="F308" s="2"/>
      <c r="G308" s="90"/>
      <c r="H308" s="26"/>
      <c r="I308"/>
    </row>
    <row r="309" spans="1:9" x14ac:dyDescent="0.2">
      <c r="A309" s="2"/>
      <c r="B309" s="2"/>
      <c r="C309" s="2"/>
      <c r="D309" s="2"/>
      <c r="E309" s="2"/>
      <c r="F309" s="2"/>
      <c r="G309" s="90"/>
      <c r="H309" s="26"/>
      <c r="I309"/>
    </row>
    <row r="310" spans="1:9" x14ac:dyDescent="0.2">
      <c r="A310" s="2"/>
      <c r="B310" s="2"/>
      <c r="C310" s="2"/>
      <c r="D310" s="2"/>
      <c r="E310" s="2"/>
      <c r="F310" s="2"/>
      <c r="G310" s="90"/>
      <c r="H310" s="26"/>
      <c r="I310"/>
    </row>
    <row r="311" spans="1:9" x14ac:dyDescent="0.2">
      <c r="A311" s="2"/>
      <c r="B311" s="2"/>
      <c r="C311" s="2"/>
      <c r="D311" s="2"/>
      <c r="E311" s="2"/>
      <c r="F311" s="2"/>
      <c r="G311" s="90"/>
      <c r="H311" s="26"/>
      <c r="I311"/>
    </row>
    <row r="312" spans="1:9" x14ac:dyDescent="0.2">
      <c r="A312" s="2"/>
      <c r="B312" s="2"/>
      <c r="C312" s="2"/>
      <c r="D312" s="2"/>
      <c r="E312" s="2"/>
      <c r="F312" s="2"/>
      <c r="G312" s="90"/>
      <c r="H312" s="26"/>
      <c r="I312"/>
    </row>
    <row r="313" spans="1:9" x14ac:dyDescent="0.2">
      <c r="A313" s="2"/>
      <c r="B313" s="2"/>
      <c r="C313" s="2"/>
      <c r="D313" s="2"/>
      <c r="E313" s="2"/>
      <c r="F313" s="2"/>
      <c r="G313" s="90"/>
      <c r="H313" s="26"/>
      <c r="I313"/>
    </row>
    <row r="314" spans="1:9" x14ac:dyDescent="0.2">
      <c r="A314" s="2"/>
      <c r="B314" s="2"/>
      <c r="C314" s="2"/>
      <c r="D314" s="2"/>
      <c r="E314" s="2"/>
      <c r="F314" s="2"/>
      <c r="G314" s="90"/>
      <c r="H314" s="26"/>
      <c r="I314"/>
    </row>
    <row r="315" spans="1:9" x14ac:dyDescent="0.2">
      <c r="A315" s="2"/>
      <c r="B315" s="2"/>
      <c r="C315" s="2"/>
      <c r="D315" s="2"/>
      <c r="E315" s="2"/>
      <c r="F315" s="2"/>
      <c r="G315" s="90"/>
      <c r="H315" s="26"/>
      <c r="I315"/>
    </row>
    <row r="316" spans="1:9" x14ac:dyDescent="0.2">
      <c r="A316" s="2"/>
      <c r="B316" s="2"/>
      <c r="C316" s="2"/>
      <c r="D316" s="2"/>
      <c r="E316" s="2"/>
      <c r="F316" s="2"/>
      <c r="G316" s="90"/>
      <c r="H316" s="26"/>
      <c r="I316"/>
    </row>
    <row r="317" spans="1:9" x14ac:dyDescent="0.2">
      <c r="A317" s="2"/>
      <c r="B317" s="2"/>
      <c r="C317" s="2"/>
      <c r="D317" s="2"/>
      <c r="E317" s="2"/>
      <c r="F317" s="2"/>
      <c r="G317" s="90"/>
      <c r="H317" s="26"/>
      <c r="I317"/>
    </row>
    <row r="318" spans="1:9" x14ac:dyDescent="0.2">
      <c r="A318" s="2"/>
      <c r="B318" s="2"/>
      <c r="C318" s="2"/>
      <c r="D318" s="2"/>
      <c r="E318" s="2"/>
      <c r="F318" s="2"/>
      <c r="G318" s="90"/>
      <c r="H318" s="26"/>
      <c r="I318"/>
    </row>
    <row r="319" spans="1:9" x14ac:dyDescent="0.2">
      <c r="A319" s="2"/>
      <c r="B319" s="2"/>
      <c r="C319" s="2"/>
      <c r="D319" s="2"/>
      <c r="E319" s="2"/>
      <c r="F319" s="2"/>
      <c r="G319" s="90"/>
      <c r="H319" s="26"/>
      <c r="I319"/>
    </row>
    <row r="320" spans="1:9" x14ac:dyDescent="0.2">
      <c r="A320" s="2"/>
      <c r="B320" s="2"/>
      <c r="C320" s="2"/>
      <c r="D320" s="2"/>
      <c r="E320" s="2"/>
      <c r="F320" s="2"/>
      <c r="G320" s="90"/>
      <c r="H320" s="26"/>
      <c r="I320"/>
    </row>
    <row r="321" spans="1:9" x14ac:dyDescent="0.2">
      <c r="A321" s="2"/>
      <c r="B321" s="2"/>
      <c r="C321" s="2"/>
      <c r="D321" s="2"/>
      <c r="E321" s="2"/>
      <c r="F321" s="2"/>
      <c r="G321" s="90"/>
      <c r="H321" s="26"/>
      <c r="I321"/>
    </row>
    <row r="322" spans="1:9" x14ac:dyDescent="0.2">
      <c r="A322" s="2"/>
      <c r="B322" s="2"/>
      <c r="C322" s="2"/>
      <c r="D322" s="2"/>
      <c r="E322" s="2"/>
      <c r="F322" s="2"/>
      <c r="G322" s="90"/>
      <c r="H322" s="26"/>
      <c r="I322"/>
    </row>
    <row r="323" spans="1:9" x14ac:dyDescent="0.2">
      <c r="A323" s="2"/>
      <c r="B323" s="2"/>
      <c r="C323" s="2"/>
      <c r="D323" s="2"/>
      <c r="E323" s="2"/>
      <c r="F323" s="2"/>
      <c r="G323" s="90"/>
      <c r="H323" s="26"/>
      <c r="I323"/>
    </row>
    <row r="324" spans="1:9" x14ac:dyDescent="0.2">
      <c r="A324" s="2"/>
      <c r="B324" s="2"/>
      <c r="C324" s="2"/>
      <c r="D324" s="2"/>
      <c r="E324" s="2"/>
      <c r="F324" s="2"/>
      <c r="G324" s="90"/>
      <c r="H324" s="26"/>
      <c r="I324"/>
    </row>
    <row r="325" spans="1:9" x14ac:dyDescent="0.2">
      <c r="A325" s="2"/>
      <c r="B325" s="2"/>
      <c r="C325" s="2"/>
      <c r="D325" s="2"/>
      <c r="E325" s="2"/>
      <c r="F325" s="2"/>
      <c r="G325" s="90"/>
      <c r="H325" s="26"/>
      <c r="I325"/>
    </row>
    <row r="326" spans="1:9" x14ac:dyDescent="0.2">
      <c r="A326" s="2"/>
      <c r="B326" s="2"/>
      <c r="C326" s="2"/>
      <c r="D326" s="2"/>
      <c r="E326" s="2"/>
      <c r="F326" s="2"/>
      <c r="G326" s="90"/>
      <c r="H326" s="26"/>
      <c r="I326"/>
    </row>
    <row r="327" spans="1:9" x14ac:dyDescent="0.2">
      <c r="A327" s="2"/>
      <c r="B327" s="2"/>
      <c r="C327" s="2"/>
      <c r="D327" s="2"/>
      <c r="E327" s="2"/>
      <c r="F327" s="2"/>
      <c r="G327" s="90"/>
      <c r="H327" s="26"/>
      <c r="I327"/>
    </row>
    <row r="328" spans="1:9" x14ac:dyDescent="0.2">
      <c r="A328" s="2"/>
      <c r="B328" s="2"/>
      <c r="C328" s="2"/>
      <c r="D328" s="2"/>
      <c r="E328" s="2"/>
      <c r="F328" s="2"/>
      <c r="G328" s="90"/>
      <c r="H328" s="26"/>
      <c r="I328"/>
    </row>
    <row r="329" spans="1:9" x14ac:dyDescent="0.2">
      <c r="A329" s="2"/>
      <c r="B329" s="2"/>
      <c r="C329" s="2"/>
      <c r="D329" s="2"/>
      <c r="E329" s="2"/>
      <c r="F329" s="2"/>
      <c r="G329" s="90"/>
      <c r="H329" s="26"/>
      <c r="I329"/>
    </row>
    <row r="330" spans="1:9" x14ac:dyDescent="0.2">
      <c r="A330" s="2"/>
      <c r="B330" s="2"/>
      <c r="C330" s="2"/>
      <c r="D330" s="2"/>
      <c r="E330" s="2"/>
      <c r="F330" s="2"/>
      <c r="G330" s="90"/>
      <c r="H330" s="26"/>
      <c r="I330"/>
    </row>
    <row r="331" spans="1:9" x14ac:dyDescent="0.2">
      <c r="A331" s="2"/>
      <c r="B331" s="2"/>
      <c r="C331" s="2"/>
      <c r="D331" s="2"/>
      <c r="E331" s="2"/>
      <c r="F331" s="2"/>
      <c r="G331" s="90"/>
      <c r="H331" s="26"/>
      <c r="I331"/>
    </row>
    <row r="332" spans="1:9" x14ac:dyDescent="0.2">
      <c r="A332" s="2"/>
      <c r="B332" s="2"/>
      <c r="C332" s="2"/>
      <c r="D332" s="2"/>
      <c r="E332" s="2"/>
      <c r="F332" s="2"/>
      <c r="G332" s="90"/>
      <c r="H332" s="26"/>
      <c r="I332"/>
    </row>
    <row r="333" spans="1:9" x14ac:dyDescent="0.2">
      <c r="A333" s="2"/>
      <c r="B333" s="2"/>
      <c r="C333" s="2"/>
      <c r="D333" s="2"/>
      <c r="E333" s="2"/>
      <c r="F333" s="2"/>
      <c r="G333" s="90"/>
      <c r="H333" s="26"/>
      <c r="I333"/>
    </row>
    <row r="334" spans="1:9" x14ac:dyDescent="0.2">
      <c r="A334" s="2"/>
      <c r="B334" s="2"/>
      <c r="C334" s="2"/>
      <c r="D334" s="2"/>
      <c r="E334" s="2"/>
      <c r="F334" s="2"/>
      <c r="G334" s="90"/>
      <c r="H334" s="26"/>
      <c r="I334"/>
    </row>
    <row r="335" spans="1:9" x14ac:dyDescent="0.2">
      <c r="A335" s="2"/>
      <c r="B335" s="2"/>
      <c r="C335" s="2"/>
      <c r="D335" s="2"/>
      <c r="E335" s="2"/>
      <c r="F335" s="2"/>
      <c r="G335" s="90"/>
      <c r="H335" s="26"/>
      <c r="I335"/>
    </row>
    <row r="336" spans="1:9" x14ac:dyDescent="0.2">
      <c r="A336" s="2"/>
      <c r="B336" s="2"/>
      <c r="C336" s="2"/>
      <c r="D336" s="2"/>
      <c r="E336" s="2"/>
      <c r="F336" s="2"/>
      <c r="G336" s="90"/>
      <c r="H336" s="26"/>
      <c r="I336"/>
    </row>
    <row r="337" spans="1:9" x14ac:dyDescent="0.2">
      <c r="A337" s="2"/>
      <c r="B337" s="2"/>
      <c r="C337" s="2"/>
      <c r="D337" s="2"/>
      <c r="E337" s="2"/>
      <c r="F337" s="2"/>
      <c r="G337" s="90"/>
      <c r="H337" s="26"/>
      <c r="I337"/>
    </row>
    <row r="338" spans="1:9" x14ac:dyDescent="0.2">
      <c r="A338" s="2"/>
      <c r="B338" s="2"/>
      <c r="C338" s="2"/>
      <c r="D338" s="2"/>
      <c r="E338" s="2"/>
      <c r="F338" s="2"/>
      <c r="G338" s="90"/>
      <c r="H338" s="26"/>
      <c r="I338"/>
    </row>
    <row r="339" spans="1:9" x14ac:dyDescent="0.2">
      <c r="A339" s="2"/>
      <c r="B339" s="2"/>
      <c r="C339" s="2"/>
      <c r="D339" s="2"/>
      <c r="E339" s="2"/>
      <c r="F339" s="2"/>
      <c r="G339" s="90"/>
      <c r="H339" s="26"/>
      <c r="I339"/>
    </row>
    <row r="340" spans="1:9" x14ac:dyDescent="0.2">
      <c r="A340" s="2"/>
      <c r="B340" s="2"/>
      <c r="C340" s="2"/>
      <c r="D340" s="2"/>
      <c r="E340" s="2"/>
      <c r="F340" s="2"/>
      <c r="G340" s="90"/>
      <c r="H340" s="26"/>
      <c r="I340"/>
    </row>
    <row r="341" spans="1:9" x14ac:dyDescent="0.2">
      <c r="I341"/>
    </row>
    <row r="342" spans="1:9" x14ac:dyDescent="0.2">
      <c r="I342"/>
    </row>
    <row r="343" spans="1:9" x14ac:dyDescent="0.2">
      <c r="I343"/>
    </row>
    <row r="344" spans="1:9" x14ac:dyDescent="0.2">
      <c r="I344"/>
    </row>
    <row r="345" spans="1:9" x14ac:dyDescent="0.2">
      <c r="I345"/>
    </row>
    <row r="346" spans="1:9" x14ac:dyDescent="0.2">
      <c r="I346"/>
    </row>
    <row r="347" spans="1:9" x14ac:dyDescent="0.2">
      <c r="I347"/>
    </row>
    <row r="348" spans="1:9" x14ac:dyDescent="0.2">
      <c r="I348"/>
    </row>
    <row r="349" spans="1:9" x14ac:dyDescent="0.2">
      <c r="I349"/>
    </row>
    <row r="350" spans="1:9" x14ac:dyDescent="0.2">
      <c r="I350"/>
    </row>
    <row r="351" spans="1:9" x14ac:dyDescent="0.2">
      <c r="I351"/>
    </row>
    <row r="352" spans="1:9" x14ac:dyDescent="0.2">
      <c r="I352"/>
    </row>
    <row r="353" spans="9:9" x14ac:dyDescent="0.2">
      <c r="I353"/>
    </row>
    <row r="354" spans="9:9" x14ac:dyDescent="0.2">
      <c r="I354"/>
    </row>
    <row r="355" spans="9:9" x14ac:dyDescent="0.2">
      <c r="I355"/>
    </row>
    <row r="356" spans="9:9" x14ac:dyDescent="0.2">
      <c r="I356"/>
    </row>
    <row r="357" spans="9:9" x14ac:dyDescent="0.2">
      <c r="I357"/>
    </row>
    <row r="358" spans="9:9" x14ac:dyDescent="0.2">
      <c r="I358"/>
    </row>
    <row r="359" spans="9:9" x14ac:dyDescent="0.2">
      <c r="I359"/>
    </row>
    <row r="360" spans="9:9" x14ac:dyDescent="0.2">
      <c r="I360"/>
    </row>
    <row r="361" spans="9:9" x14ac:dyDescent="0.2">
      <c r="I361"/>
    </row>
    <row r="362" spans="9:9" x14ac:dyDescent="0.2">
      <c r="I362"/>
    </row>
    <row r="363" spans="9:9" x14ac:dyDescent="0.2">
      <c r="I363"/>
    </row>
    <row r="364" spans="9:9" x14ac:dyDescent="0.2">
      <c r="I364"/>
    </row>
    <row r="365" spans="9:9" x14ac:dyDescent="0.2">
      <c r="I365"/>
    </row>
    <row r="366" spans="9:9" x14ac:dyDescent="0.2">
      <c r="I366"/>
    </row>
    <row r="367" spans="9:9" x14ac:dyDescent="0.2">
      <c r="I367"/>
    </row>
    <row r="368" spans="9:9" x14ac:dyDescent="0.2">
      <c r="I368"/>
    </row>
    <row r="369" spans="9:9" x14ac:dyDescent="0.2">
      <c r="I369"/>
    </row>
    <row r="370" spans="9:9" x14ac:dyDescent="0.2">
      <c r="I370"/>
    </row>
    <row r="371" spans="9:9" x14ac:dyDescent="0.2">
      <c r="I371"/>
    </row>
    <row r="372" spans="9:9" x14ac:dyDescent="0.2">
      <c r="I372"/>
    </row>
    <row r="373" spans="9:9" x14ac:dyDescent="0.2">
      <c r="I373"/>
    </row>
    <row r="374" spans="9:9" x14ac:dyDescent="0.2">
      <c r="I374"/>
    </row>
    <row r="375" spans="9:9" x14ac:dyDescent="0.2">
      <c r="I375"/>
    </row>
    <row r="376" spans="9:9" x14ac:dyDescent="0.2">
      <c r="I376"/>
    </row>
    <row r="377" spans="9:9" x14ac:dyDescent="0.2">
      <c r="I377"/>
    </row>
    <row r="378" spans="9:9" x14ac:dyDescent="0.2">
      <c r="I378"/>
    </row>
    <row r="379" spans="9:9" x14ac:dyDescent="0.2">
      <c r="I379"/>
    </row>
    <row r="380" spans="9:9" x14ac:dyDescent="0.2">
      <c r="I380"/>
    </row>
    <row r="381" spans="9:9" x14ac:dyDescent="0.2">
      <c r="I381"/>
    </row>
    <row r="382" spans="9:9" x14ac:dyDescent="0.2">
      <c r="I382"/>
    </row>
    <row r="383" spans="9:9" x14ac:dyDescent="0.2">
      <c r="I383"/>
    </row>
    <row r="384" spans="9:9" x14ac:dyDescent="0.2">
      <c r="I384"/>
    </row>
    <row r="385" spans="9:9" x14ac:dyDescent="0.2">
      <c r="I385"/>
    </row>
    <row r="386" spans="9:9" x14ac:dyDescent="0.2">
      <c r="I386"/>
    </row>
    <row r="387" spans="9:9" x14ac:dyDescent="0.2">
      <c r="I387"/>
    </row>
    <row r="388" spans="9:9" x14ac:dyDescent="0.2">
      <c r="I388"/>
    </row>
    <row r="389" spans="9:9" x14ac:dyDescent="0.2">
      <c r="I389"/>
    </row>
    <row r="390" spans="9:9" x14ac:dyDescent="0.2">
      <c r="I390"/>
    </row>
    <row r="391" spans="9:9" x14ac:dyDescent="0.2">
      <c r="I391"/>
    </row>
    <row r="392" spans="9:9" x14ac:dyDescent="0.2">
      <c r="I392"/>
    </row>
    <row r="393" spans="9:9" x14ac:dyDescent="0.2">
      <c r="I393"/>
    </row>
    <row r="394" spans="9:9" x14ac:dyDescent="0.2">
      <c r="I394"/>
    </row>
    <row r="395" spans="9:9" x14ac:dyDescent="0.2">
      <c r="I395"/>
    </row>
    <row r="396" spans="9:9" x14ac:dyDescent="0.2">
      <c r="I396"/>
    </row>
    <row r="397" spans="9:9" x14ac:dyDescent="0.2">
      <c r="I397"/>
    </row>
    <row r="398" spans="9:9" x14ac:dyDescent="0.2">
      <c r="I398"/>
    </row>
    <row r="399" spans="9:9" x14ac:dyDescent="0.2">
      <c r="I399"/>
    </row>
    <row r="400" spans="9:9" x14ac:dyDescent="0.2">
      <c r="I400"/>
    </row>
    <row r="401" spans="9:9" x14ac:dyDescent="0.2">
      <c r="I401"/>
    </row>
    <row r="402" spans="9:9" x14ac:dyDescent="0.2">
      <c r="I402"/>
    </row>
    <row r="403" spans="9:9" x14ac:dyDescent="0.2">
      <c r="I403"/>
    </row>
    <row r="404" spans="9:9" x14ac:dyDescent="0.2">
      <c r="I404"/>
    </row>
    <row r="405" spans="9:9" x14ac:dyDescent="0.2">
      <c r="I405"/>
    </row>
    <row r="406" spans="9:9" x14ac:dyDescent="0.2">
      <c r="I406"/>
    </row>
    <row r="407" spans="9:9" x14ac:dyDescent="0.2">
      <c r="I407"/>
    </row>
    <row r="408" spans="9:9" x14ac:dyDescent="0.2">
      <c r="I408"/>
    </row>
    <row r="409" spans="9:9" x14ac:dyDescent="0.2">
      <c r="I409"/>
    </row>
    <row r="410" spans="9:9" x14ac:dyDescent="0.2">
      <c r="I410"/>
    </row>
    <row r="411" spans="9:9" x14ac:dyDescent="0.2">
      <c r="I411"/>
    </row>
    <row r="412" spans="9:9" x14ac:dyDescent="0.2">
      <c r="I412"/>
    </row>
    <row r="413" spans="9:9" x14ac:dyDescent="0.2">
      <c r="I413"/>
    </row>
    <row r="414" spans="9:9" x14ac:dyDescent="0.2">
      <c r="I414"/>
    </row>
    <row r="415" spans="9:9" x14ac:dyDescent="0.2">
      <c r="I415"/>
    </row>
    <row r="416" spans="9:9" x14ac:dyDescent="0.2">
      <c r="I416"/>
    </row>
    <row r="417" spans="9:9" x14ac:dyDescent="0.2">
      <c r="I417"/>
    </row>
    <row r="418" spans="9:9" x14ac:dyDescent="0.2">
      <c r="I418"/>
    </row>
    <row r="419" spans="9:9" x14ac:dyDescent="0.2">
      <c r="I419"/>
    </row>
    <row r="420" spans="9:9" x14ac:dyDescent="0.2">
      <c r="I420"/>
    </row>
    <row r="421" spans="9:9" x14ac:dyDescent="0.2">
      <c r="I421"/>
    </row>
    <row r="422" spans="9:9" x14ac:dyDescent="0.2">
      <c r="I422"/>
    </row>
    <row r="423" spans="9:9" x14ac:dyDescent="0.2">
      <c r="I423"/>
    </row>
    <row r="424" spans="9:9" x14ac:dyDescent="0.2">
      <c r="I424"/>
    </row>
    <row r="425" spans="9:9" x14ac:dyDescent="0.2">
      <c r="I425"/>
    </row>
    <row r="426" spans="9:9" x14ac:dyDescent="0.2">
      <c r="I426"/>
    </row>
    <row r="427" spans="9:9" x14ac:dyDescent="0.2">
      <c r="I427"/>
    </row>
    <row r="428" spans="9:9" x14ac:dyDescent="0.2">
      <c r="I428"/>
    </row>
    <row r="429" spans="9:9" x14ac:dyDescent="0.2">
      <c r="I429"/>
    </row>
    <row r="430" spans="9:9" x14ac:dyDescent="0.2">
      <c r="I430"/>
    </row>
    <row r="431" spans="9:9" x14ac:dyDescent="0.2">
      <c r="I431"/>
    </row>
    <row r="432" spans="9:9" x14ac:dyDescent="0.2">
      <c r="I432"/>
    </row>
    <row r="433" spans="9:9" x14ac:dyDescent="0.2">
      <c r="I433"/>
    </row>
    <row r="434" spans="9:9" x14ac:dyDescent="0.2">
      <c r="I434"/>
    </row>
    <row r="435" spans="9:9" x14ac:dyDescent="0.2">
      <c r="I435"/>
    </row>
    <row r="436" spans="9:9" x14ac:dyDescent="0.2">
      <c r="I436"/>
    </row>
    <row r="437" spans="9:9" x14ac:dyDescent="0.2">
      <c r="I437"/>
    </row>
    <row r="438" spans="9:9" x14ac:dyDescent="0.2">
      <c r="I438"/>
    </row>
    <row r="439" spans="9:9" x14ac:dyDescent="0.2">
      <c r="I439"/>
    </row>
    <row r="440" spans="9:9" x14ac:dyDescent="0.2">
      <c r="I440"/>
    </row>
    <row r="441" spans="9:9" x14ac:dyDescent="0.2">
      <c r="I441"/>
    </row>
    <row r="442" spans="9:9" x14ac:dyDescent="0.2">
      <c r="I442"/>
    </row>
    <row r="443" spans="9:9" x14ac:dyDescent="0.2">
      <c r="I443"/>
    </row>
    <row r="444" spans="9:9" x14ac:dyDescent="0.2">
      <c r="I444"/>
    </row>
    <row r="445" spans="9:9" x14ac:dyDescent="0.2">
      <c r="I445"/>
    </row>
    <row r="446" spans="9:9" x14ac:dyDescent="0.2">
      <c r="I446"/>
    </row>
    <row r="447" spans="9:9" x14ac:dyDescent="0.2">
      <c r="I447"/>
    </row>
    <row r="448" spans="9:9" x14ac:dyDescent="0.2">
      <c r="I448"/>
    </row>
    <row r="449" spans="9:9" x14ac:dyDescent="0.2">
      <c r="I449"/>
    </row>
    <row r="450" spans="9:9" x14ac:dyDescent="0.2">
      <c r="I450"/>
    </row>
    <row r="451" spans="9:9" x14ac:dyDescent="0.2">
      <c r="I451"/>
    </row>
    <row r="452" spans="9:9" x14ac:dyDescent="0.2">
      <c r="I452"/>
    </row>
    <row r="453" spans="9:9" x14ac:dyDescent="0.2">
      <c r="I453"/>
    </row>
    <row r="454" spans="9:9" x14ac:dyDescent="0.2">
      <c r="I454"/>
    </row>
    <row r="455" spans="9:9" x14ac:dyDescent="0.2">
      <c r="I455"/>
    </row>
    <row r="456" spans="9:9" x14ac:dyDescent="0.2">
      <c r="I456"/>
    </row>
    <row r="457" spans="9:9" x14ac:dyDescent="0.2">
      <c r="I457"/>
    </row>
    <row r="458" spans="9:9" x14ac:dyDescent="0.2">
      <c r="I458"/>
    </row>
    <row r="459" spans="9:9" x14ac:dyDescent="0.2">
      <c r="I459"/>
    </row>
    <row r="460" spans="9:9" x14ac:dyDescent="0.2">
      <c r="I460"/>
    </row>
    <row r="461" spans="9:9" x14ac:dyDescent="0.2">
      <c r="I461"/>
    </row>
    <row r="462" spans="9:9" x14ac:dyDescent="0.2">
      <c r="I462"/>
    </row>
    <row r="463" spans="9:9" x14ac:dyDescent="0.2">
      <c r="I463"/>
    </row>
    <row r="464" spans="9:9" x14ac:dyDescent="0.2">
      <c r="I464"/>
    </row>
    <row r="465" spans="9:9" x14ac:dyDescent="0.2">
      <c r="I465"/>
    </row>
    <row r="466" spans="9:9" x14ac:dyDescent="0.2">
      <c r="I466"/>
    </row>
    <row r="467" spans="9:9" x14ac:dyDescent="0.2">
      <c r="I467"/>
    </row>
    <row r="468" spans="9:9" x14ac:dyDescent="0.2">
      <c r="I468"/>
    </row>
    <row r="469" spans="9:9" x14ac:dyDescent="0.2">
      <c r="I469"/>
    </row>
    <row r="470" spans="9:9" x14ac:dyDescent="0.2">
      <c r="I470"/>
    </row>
    <row r="471" spans="9:9" x14ac:dyDescent="0.2">
      <c r="I471"/>
    </row>
    <row r="472" spans="9:9" x14ac:dyDescent="0.2">
      <c r="I472"/>
    </row>
    <row r="473" spans="9:9" x14ac:dyDescent="0.2">
      <c r="I473"/>
    </row>
    <row r="474" spans="9:9" x14ac:dyDescent="0.2">
      <c r="I474"/>
    </row>
    <row r="475" spans="9:9" x14ac:dyDescent="0.2">
      <c r="I475"/>
    </row>
    <row r="476" spans="9:9" x14ac:dyDescent="0.2">
      <c r="I476"/>
    </row>
    <row r="477" spans="9:9" x14ac:dyDescent="0.2">
      <c r="I477"/>
    </row>
    <row r="478" spans="9:9" x14ac:dyDescent="0.2">
      <c r="I478"/>
    </row>
    <row r="479" spans="9:9" x14ac:dyDescent="0.2">
      <c r="I479"/>
    </row>
    <row r="480" spans="9:9" x14ac:dyDescent="0.2">
      <c r="I480"/>
    </row>
    <row r="481" spans="9:9" x14ac:dyDescent="0.2">
      <c r="I481"/>
    </row>
    <row r="482" spans="9:9" x14ac:dyDescent="0.2">
      <c r="I482"/>
    </row>
    <row r="483" spans="9:9" x14ac:dyDescent="0.2">
      <c r="I483"/>
    </row>
    <row r="484" spans="9:9" x14ac:dyDescent="0.2">
      <c r="I484"/>
    </row>
    <row r="485" spans="9:9" x14ac:dyDescent="0.2">
      <c r="I485"/>
    </row>
    <row r="486" spans="9:9" x14ac:dyDescent="0.2">
      <c r="I486"/>
    </row>
    <row r="487" spans="9:9" x14ac:dyDescent="0.2">
      <c r="I487"/>
    </row>
    <row r="488" spans="9:9" x14ac:dyDescent="0.2">
      <c r="I488"/>
    </row>
    <row r="489" spans="9:9" x14ac:dyDescent="0.2">
      <c r="I489"/>
    </row>
    <row r="490" spans="9:9" x14ac:dyDescent="0.2">
      <c r="I490"/>
    </row>
    <row r="491" spans="9:9" x14ac:dyDescent="0.2">
      <c r="I491"/>
    </row>
    <row r="492" spans="9:9" x14ac:dyDescent="0.2">
      <c r="I492"/>
    </row>
    <row r="493" spans="9:9" x14ac:dyDescent="0.2">
      <c r="I493"/>
    </row>
    <row r="494" spans="9:9" x14ac:dyDescent="0.2">
      <c r="I494"/>
    </row>
    <row r="495" spans="9:9" x14ac:dyDescent="0.2">
      <c r="I495"/>
    </row>
    <row r="496" spans="9:9" x14ac:dyDescent="0.2">
      <c r="I496"/>
    </row>
    <row r="497" spans="9:9" x14ac:dyDescent="0.2">
      <c r="I497"/>
    </row>
    <row r="498" spans="9:9" x14ac:dyDescent="0.2">
      <c r="I498"/>
    </row>
    <row r="499" spans="9:9" x14ac:dyDescent="0.2">
      <c r="I499"/>
    </row>
    <row r="500" spans="9:9" x14ac:dyDescent="0.2">
      <c r="I500"/>
    </row>
    <row r="501" spans="9:9" x14ac:dyDescent="0.2">
      <c r="I501"/>
    </row>
    <row r="502" spans="9:9" x14ac:dyDescent="0.2">
      <c r="I502"/>
    </row>
    <row r="503" spans="9:9" x14ac:dyDescent="0.2">
      <c r="I503"/>
    </row>
    <row r="504" spans="9:9" x14ac:dyDescent="0.2">
      <c r="I504"/>
    </row>
    <row r="505" spans="9:9" x14ac:dyDescent="0.2">
      <c r="I505"/>
    </row>
    <row r="506" spans="9:9" x14ac:dyDescent="0.2">
      <c r="I506"/>
    </row>
    <row r="507" spans="9:9" x14ac:dyDescent="0.2">
      <c r="I507"/>
    </row>
    <row r="508" spans="9:9" x14ac:dyDescent="0.2">
      <c r="I508"/>
    </row>
    <row r="509" spans="9:9" x14ac:dyDescent="0.2">
      <c r="I509"/>
    </row>
    <row r="510" spans="9:9" x14ac:dyDescent="0.2">
      <c r="I510"/>
    </row>
    <row r="511" spans="9:9" x14ac:dyDescent="0.2">
      <c r="I511"/>
    </row>
    <row r="512" spans="9:9" x14ac:dyDescent="0.2">
      <c r="I512"/>
    </row>
    <row r="513" spans="9:9" x14ac:dyDescent="0.2">
      <c r="I513"/>
    </row>
    <row r="514" spans="9:9" x14ac:dyDescent="0.2">
      <c r="I514"/>
    </row>
    <row r="515" spans="9:9" x14ac:dyDescent="0.2">
      <c r="I515"/>
    </row>
    <row r="516" spans="9:9" x14ac:dyDescent="0.2">
      <c r="I516"/>
    </row>
    <row r="517" spans="9:9" x14ac:dyDescent="0.2">
      <c r="I517"/>
    </row>
    <row r="518" spans="9:9" x14ac:dyDescent="0.2">
      <c r="I518"/>
    </row>
    <row r="519" spans="9:9" x14ac:dyDescent="0.2">
      <c r="I519"/>
    </row>
    <row r="520" spans="9:9" x14ac:dyDescent="0.2">
      <c r="I520"/>
    </row>
    <row r="521" spans="9:9" x14ac:dyDescent="0.2">
      <c r="I521"/>
    </row>
    <row r="522" spans="9:9" x14ac:dyDescent="0.2">
      <c r="I522"/>
    </row>
  </sheetData>
  <sheetProtection sheet="1" objects="1" scenarios="1" autoFilter="0" pivotTables="0"/>
  <phoneticPr fontId="4" type="noConversion"/>
  <pageMargins left="0.6" right="0.33" top="0.44" bottom="0.42" header="0.22" footer="0.19"/>
  <pageSetup scale="90" orientation="landscape" r:id="rId1"/>
  <headerFooter alignWithMargins="0">
    <oddHeader>&amp;C&amp;"Arial,Bold"&amp;11PPD Guests and Visitors Request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workbookViewId="0">
      <pane ySplit="540" topLeftCell="A23" activePane="bottomLeft"/>
      <selection sqref="A1:XFD50"/>
      <selection pane="bottomLeft" activeCell="B59" sqref="B59"/>
    </sheetView>
  </sheetViews>
  <sheetFormatPr defaultRowHeight="12.75" x14ac:dyDescent="0.2"/>
  <cols>
    <col min="1" max="1" width="13.5703125" style="6" bestFit="1" customWidth="1"/>
    <col min="2" max="2" width="32.140625" style="6" customWidth="1"/>
    <col min="3" max="3" width="13.5703125" style="6" customWidth="1"/>
    <col min="4" max="4" width="10.7109375" style="6" customWidth="1"/>
    <col min="5" max="5" width="15.42578125" style="6" customWidth="1"/>
    <col min="6" max="6" width="9.140625" style="6"/>
    <col min="7" max="7" width="16.140625" style="6" customWidth="1"/>
    <col min="8" max="8" width="15.42578125" style="6" customWidth="1"/>
    <col min="9" max="9" width="20.5703125" style="6" bestFit="1" customWidth="1"/>
    <col min="10" max="10" width="23.7109375" style="6" customWidth="1"/>
    <col min="11" max="11" width="24.140625" style="6" customWidth="1"/>
    <col min="12" max="12" width="20.5703125" style="6" customWidth="1"/>
    <col min="13" max="13" width="8.85546875" style="6" customWidth="1"/>
    <col min="14" max="14" width="7.7109375" style="6" customWidth="1"/>
    <col min="15" max="15" width="10.140625" style="6" bestFit="1" customWidth="1"/>
    <col min="16" max="17" width="9.140625" style="6"/>
    <col min="18" max="18" width="28.42578125" style="6" customWidth="1"/>
    <col min="19" max="19" width="19.42578125" style="6" customWidth="1"/>
    <col min="20" max="257" width="9.140625" style="6"/>
    <col min="258" max="258" width="13.85546875" style="6" customWidth="1"/>
    <col min="259" max="259" width="11.42578125" style="6" customWidth="1"/>
    <col min="260" max="260" width="12.7109375" style="6" customWidth="1"/>
    <col min="261" max="261" width="13.85546875" style="6" bestFit="1" customWidth="1"/>
    <col min="262" max="262" width="20.5703125" style="6" bestFit="1" customWidth="1"/>
    <col min="263" max="264" width="9.140625" style="6"/>
    <col min="265" max="265" width="20.5703125" style="6" bestFit="1" customWidth="1"/>
    <col min="266" max="266" width="39.5703125" style="6" bestFit="1" customWidth="1"/>
    <col min="267" max="267" width="9.140625" style="6"/>
    <col min="268" max="268" width="14.7109375" style="6" customWidth="1"/>
    <col min="269" max="513" width="9.140625" style="6"/>
    <col min="514" max="514" width="13.85546875" style="6" customWidth="1"/>
    <col min="515" max="515" width="11.42578125" style="6" customWidth="1"/>
    <col min="516" max="516" width="12.7109375" style="6" customWidth="1"/>
    <col min="517" max="517" width="13.85546875" style="6" bestFit="1" customWidth="1"/>
    <col min="518" max="518" width="20.5703125" style="6" bestFit="1" customWidth="1"/>
    <col min="519" max="520" width="9.140625" style="6"/>
    <col min="521" max="521" width="20.5703125" style="6" bestFit="1" customWidth="1"/>
    <col min="522" max="522" width="39.5703125" style="6" bestFit="1" customWidth="1"/>
    <col min="523" max="523" width="9.140625" style="6"/>
    <col min="524" max="524" width="14.7109375" style="6" customWidth="1"/>
    <col min="525" max="769" width="9.140625" style="6"/>
    <col min="770" max="770" width="13.85546875" style="6" customWidth="1"/>
    <col min="771" max="771" width="11.42578125" style="6" customWidth="1"/>
    <col min="772" max="772" width="12.7109375" style="6" customWidth="1"/>
    <col min="773" max="773" width="13.85546875" style="6" bestFit="1" customWidth="1"/>
    <col min="774" max="774" width="20.5703125" style="6" bestFit="1" customWidth="1"/>
    <col min="775" max="776" width="9.140625" style="6"/>
    <col min="777" max="777" width="20.5703125" style="6" bestFit="1" customWidth="1"/>
    <col min="778" max="778" width="39.5703125" style="6" bestFit="1" customWidth="1"/>
    <col min="779" max="779" width="9.140625" style="6"/>
    <col min="780" max="780" width="14.7109375" style="6" customWidth="1"/>
    <col min="781" max="1025" width="9.140625" style="6"/>
    <col min="1026" max="1026" width="13.85546875" style="6" customWidth="1"/>
    <col min="1027" max="1027" width="11.42578125" style="6" customWidth="1"/>
    <col min="1028" max="1028" width="12.7109375" style="6" customWidth="1"/>
    <col min="1029" max="1029" width="13.85546875" style="6" bestFit="1" customWidth="1"/>
    <col min="1030" max="1030" width="20.5703125" style="6" bestFit="1" customWidth="1"/>
    <col min="1031" max="1032" width="9.140625" style="6"/>
    <col min="1033" max="1033" width="20.5703125" style="6" bestFit="1" customWidth="1"/>
    <col min="1034" max="1034" width="39.5703125" style="6" bestFit="1" customWidth="1"/>
    <col min="1035" max="1035" width="9.140625" style="6"/>
    <col min="1036" max="1036" width="14.7109375" style="6" customWidth="1"/>
    <col min="1037" max="1281" width="9.140625" style="6"/>
    <col min="1282" max="1282" width="13.85546875" style="6" customWidth="1"/>
    <col min="1283" max="1283" width="11.42578125" style="6" customWidth="1"/>
    <col min="1284" max="1284" width="12.7109375" style="6" customWidth="1"/>
    <col min="1285" max="1285" width="13.85546875" style="6" bestFit="1" customWidth="1"/>
    <col min="1286" max="1286" width="20.5703125" style="6" bestFit="1" customWidth="1"/>
    <col min="1287" max="1288" width="9.140625" style="6"/>
    <col min="1289" max="1289" width="20.5703125" style="6" bestFit="1" customWidth="1"/>
    <col min="1290" max="1290" width="39.5703125" style="6" bestFit="1" customWidth="1"/>
    <col min="1291" max="1291" width="9.140625" style="6"/>
    <col min="1292" max="1292" width="14.7109375" style="6" customWidth="1"/>
    <col min="1293" max="1537" width="9.140625" style="6"/>
    <col min="1538" max="1538" width="13.85546875" style="6" customWidth="1"/>
    <col min="1539" max="1539" width="11.42578125" style="6" customWidth="1"/>
    <col min="1540" max="1540" width="12.7109375" style="6" customWidth="1"/>
    <col min="1541" max="1541" width="13.85546875" style="6" bestFit="1" customWidth="1"/>
    <col min="1542" max="1542" width="20.5703125" style="6" bestFit="1" customWidth="1"/>
    <col min="1543" max="1544" width="9.140625" style="6"/>
    <col min="1545" max="1545" width="20.5703125" style="6" bestFit="1" customWidth="1"/>
    <col min="1546" max="1546" width="39.5703125" style="6" bestFit="1" customWidth="1"/>
    <col min="1547" max="1547" width="9.140625" style="6"/>
    <col min="1548" max="1548" width="14.7109375" style="6" customWidth="1"/>
    <col min="1549" max="1793" width="9.140625" style="6"/>
    <col min="1794" max="1794" width="13.85546875" style="6" customWidth="1"/>
    <col min="1795" max="1795" width="11.42578125" style="6" customWidth="1"/>
    <col min="1796" max="1796" width="12.7109375" style="6" customWidth="1"/>
    <col min="1797" max="1797" width="13.85546875" style="6" bestFit="1" customWidth="1"/>
    <col min="1798" max="1798" width="20.5703125" style="6" bestFit="1" customWidth="1"/>
    <col min="1799" max="1800" width="9.140625" style="6"/>
    <col min="1801" max="1801" width="20.5703125" style="6" bestFit="1" customWidth="1"/>
    <col min="1802" max="1802" width="39.5703125" style="6" bestFit="1" customWidth="1"/>
    <col min="1803" max="1803" width="9.140625" style="6"/>
    <col min="1804" max="1804" width="14.7109375" style="6" customWidth="1"/>
    <col min="1805" max="2049" width="9.140625" style="6"/>
    <col min="2050" max="2050" width="13.85546875" style="6" customWidth="1"/>
    <col min="2051" max="2051" width="11.42578125" style="6" customWidth="1"/>
    <col min="2052" max="2052" width="12.7109375" style="6" customWidth="1"/>
    <col min="2053" max="2053" width="13.85546875" style="6" bestFit="1" customWidth="1"/>
    <col min="2054" max="2054" width="20.5703125" style="6" bestFit="1" customWidth="1"/>
    <col min="2055" max="2056" width="9.140625" style="6"/>
    <col min="2057" max="2057" width="20.5703125" style="6" bestFit="1" customWidth="1"/>
    <col min="2058" max="2058" width="39.5703125" style="6" bestFit="1" customWidth="1"/>
    <col min="2059" max="2059" width="9.140625" style="6"/>
    <col min="2060" max="2060" width="14.7109375" style="6" customWidth="1"/>
    <col min="2061" max="2305" width="9.140625" style="6"/>
    <col min="2306" max="2306" width="13.85546875" style="6" customWidth="1"/>
    <col min="2307" max="2307" width="11.42578125" style="6" customWidth="1"/>
    <col min="2308" max="2308" width="12.7109375" style="6" customWidth="1"/>
    <col min="2309" max="2309" width="13.85546875" style="6" bestFit="1" customWidth="1"/>
    <col min="2310" max="2310" width="20.5703125" style="6" bestFit="1" customWidth="1"/>
    <col min="2311" max="2312" width="9.140625" style="6"/>
    <col min="2313" max="2313" width="20.5703125" style="6" bestFit="1" customWidth="1"/>
    <col min="2314" max="2314" width="39.5703125" style="6" bestFit="1" customWidth="1"/>
    <col min="2315" max="2315" width="9.140625" style="6"/>
    <col min="2316" max="2316" width="14.7109375" style="6" customWidth="1"/>
    <col min="2317" max="2561" width="9.140625" style="6"/>
    <col min="2562" max="2562" width="13.85546875" style="6" customWidth="1"/>
    <col min="2563" max="2563" width="11.42578125" style="6" customWidth="1"/>
    <col min="2564" max="2564" width="12.7109375" style="6" customWidth="1"/>
    <col min="2565" max="2565" width="13.85546875" style="6" bestFit="1" customWidth="1"/>
    <col min="2566" max="2566" width="20.5703125" style="6" bestFit="1" customWidth="1"/>
    <col min="2567" max="2568" width="9.140625" style="6"/>
    <col min="2569" max="2569" width="20.5703125" style="6" bestFit="1" customWidth="1"/>
    <col min="2570" max="2570" width="39.5703125" style="6" bestFit="1" customWidth="1"/>
    <col min="2571" max="2571" width="9.140625" style="6"/>
    <col min="2572" max="2572" width="14.7109375" style="6" customWidth="1"/>
    <col min="2573" max="2817" width="9.140625" style="6"/>
    <col min="2818" max="2818" width="13.85546875" style="6" customWidth="1"/>
    <col min="2819" max="2819" width="11.42578125" style="6" customWidth="1"/>
    <col min="2820" max="2820" width="12.7109375" style="6" customWidth="1"/>
    <col min="2821" max="2821" width="13.85546875" style="6" bestFit="1" customWidth="1"/>
    <col min="2822" max="2822" width="20.5703125" style="6" bestFit="1" customWidth="1"/>
    <col min="2823" max="2824" width="9.140625" style="6"/>
    <col min="2825" max="2825" width="20.5703125" style="6" bestFit="1" customWidth="1"/>
    <col min="2826" max="2826" width="39.5703125" style="6" bestFit="1" customWidth="1"/>
    <col min="2827" max="2827" width="9.140625" style="6"/>
    <col min="2828" max="2828" width="14.7109375" style="6" customWidth="1"/>
    <col min="2829" max="3073" width="9.140625" style="6"/>
    <col min="3074" max="3074" width="13.85546875" style="6" customWidth="1"/>
    <col min="3075" max="3075" width="11.42578125" style="6" customWidth="1"/>
    <col min="3076" max="3076" width="12.7109375" style="6" customWidth="1"/>
    <col min="3077" max="3077" width="13.85546875" style="6" bestFit="1" customWidth="1"/>
    <col min="3078" max="3078" width="20.5703125" style="6" bestFit="1" customWidth="1"/>
    <col min="3079" max="3080" width="9.140625" style="6"/>
    <col min="3081" max="3081" width="20.5703125" style="6" bestFit="1" customWidth="1"/>
    <col min="3082" max="3082" width="39.5703125" style="6" bestFit="1" customWidth="1"/>
    <col min="3083" max="3083" width="9.140625" style="6"/>
    <col min="3084" max="3084" width="14.7109375" style="6" customWidth="1"/>
    <col min="3085" max="3329" width="9.140625" style="6"/>
    <col min="3330" max="3330" width="13.85546875" style="6" customWidth="1"/>
    <col min="3331" max="3331" width="11.42578125" style="6" customWidth="1"/>
    <col min="3332" max="3332" width="12.7109375" style="6" customWidth="1"/>
    <col min="3333" max="3333" width="13.85546875" style="6" bestFit="1" customWidth="1"/>
    <col min="3334" max="3334" width="20.5703125" style="6" bestFit="1" customWidth="1"/>
    <col min="3335" max="3336" width="9.140625" style="6"/>
    <col min="3337" max="3337" width="20.5703125" style="6" bestFit="1" customWidth="1"/>
    <col min="3338" max="3338" width="39.5703125" style="6" bestFit="1" customWidth="1"/>
    <col min="3339" max="3339" width="9.140625" style="6"/>
    <col min="3340" max="3340" width="14.7109375" style="6" customWidth="1"/>
    <col min="3341" max="3585" width="9.140625" style="6"/>
    <col min="3586" max="3586" width="13.85546875" style="6" customWidth="1"/>
    <col min="3587" max="3587" width="11.42578125" style="6" customWidth="1"/>
    <col min="3588" max="3588" width="12.7109375" style="6" customWidth="1"/>
    <col min="3589" max="3589" width="13.85546875" style="6" bestFit="1" customWidth="1"/>
    <col min="3590" max="3590" width="20.5703125" style="6" bestFit="1" customWidth="1"/>
    <col min="3591" max="3592" width="9.140625" style="6"/>
    <col min="3593" max="3593" width="20.5703125" style="6" bestFit="1" customWidth="1"/>
    <col min="3594" max="3594" width="39.5703125" style="6" bestFit="1" customWidth="1"/>
    <col min="3595" max="3595" width="9.140625" style="6"/>
    <col min="3596" max="3596" width="14.7109375" style="6" customWidth="1"/>
    <col min="3597" max="3841" width="9.140625" style="6"/>
    <col min="3842" max="3842" width="13.85546875" style="6" customWidth="1"/>
    <col min="3843" max="3843" width="11.42578125" style="6" customWidth="1"/>
    <col min="3844" max="3844" width="12.7109375" style="6" customWidth="1"/>
    <col min="3845" max="3845" width="13.85546875" style="6" bestFit="1" customWidth="1"/>
    <col min="3846" max="3846" width="20.5703125" style="6" bestFit="1" customWidth="1"/>
    <col min="3847" max="3848" width="9.140625" style="6"/>
    <col min="3849" max="3849" width="20.5703125" style="6" bestFit="1" customWidth="1"/>
    <col min="3850" max="3850" width="39.5703125" style="6" bestFit="1" customWidth="1"/>
    <col min="3851" max="3851" width="9.140625" style="6"/>
    <col min="3852" max="3852" width="14.7109375" style="6" customWidth="1"/>
    <col min="3853" max="4097" width="9.140625" style="6"/>
    <col min="4098" max="4098" width="13.85546875" style="6" customWidth="1"/>
    <col min="4099" max="4099" width="11.42578125" style="6" customWidth="1"/>
    <col min="4100" max="4100" width="12.7109375" style="6" customWidth="1"/>
    <col min="4101" max="4101" width="13.85546875" style="6" bestFit="1" customWidth="1"/>
    <col min="4102" max="4102" width="20.5703125" style="6" bestFit="1" customWidth="1"/>
    <col min="4103" max="4104" width="9.140625" style="6"/>
    <col min="4105" max="4105" width="20.5703125" style="6" bestFit="1" customWidth="1"/>
    <col min="4106" max="4106" width="39.5703125" style="6" bestFit="1" customWidth="1"/>
    <col min="4107" max="4107" width="9.140625" style="6"/>
    <col min="4108" max="4108" width="14.7109375" style="6" customWidth="1"/>
    <col min="4109" max="4353" width="9.140625" style="6"/>
    <col min="4354" max="4354" width="13.85546875" style="6" customWidth="1"/>
    <col min="4355" max="4355" width="11.42578125" style="6" customWidth="1"/>
    <col min="4356" max="4356" width="12.7109375" style="6" customWidth="1"/>
    <col min="4357" max="4357" width="13.85546875" style="6" bestFit="1" customWidth="1"/>
    <col min="4358" max="4358" width="20.5703125" style="6" bestFit="1" customWidth="1"/>
    <col min="4359" max="4360" width="9.140625" style="6"/>
    <col min="4361" max="4361" width="20.5703125" style="6" bestFit="1" customWidth="1"/>
    <col min="4362" max="4362" width="39.5703125" style="6" bestFit="1" customWidth="1"/>
    <col min="4363" max="4363" width="9.140625" style="6"/>
    <col min="4364" max="4364" width="14.7109375" style="6" customWidth="1"/>
    <col min="4365" max="4609" width="9.140625" style="6"/>
    <col min="4610" max="4610" width="13.85546875" style="6" customWidth="1"/>
    <col min="4611" max="4611" width="11.42578125" style="6" customWidth="1"/>
    <col min="4612" max="4612" width="12.7109375" style="6" customWidth="1"/>
    <col min="4613" max="4613" width="13.85546875" style="6" bestFit="1" customWidth="1"/>
    <col min="4614" max="4614" width="20.5703125" style="6" bestFit="1" customWidth="1"/>
    <col min="4615" max="4616" width="9.140625" style="6"/>
    <col min="4617" max="4617" width="20.5703125" style="6" bestFit="1" customWidth="1"/>
    <col min="4618" max="4618" width="39.5703125" style="6" bestFit="1" customWidth="1"/>
    <col min="4619" max="4619" width="9.140625" style="6"/>
    <col min="4620" max="4620" width="14.7109375" style="6" customWidth="1"/>
    <col min="4621" max="4865" width="9.140625" style="6"/>
    <col min="4866" max="4866" width="13.85546875" style="6" customWidth="1"/>
    <col min="4867" max="4867" width="11.42578125" style="6" customWidth="1"/>
    <col min="4868" max="4868" width="12.7109375" style="6" customWidth="1"/>
    <col min="4869" max="4869" width="13.85546875" style="6" bestFit="1" customWidth="1"/>
    <col min="4870" max="4870" width="20.5703125" style="6" bestFit="1" customWidth="1"/>
    <col min="4871" max="4872" width="9.140625" style="6"/>
    <col min="4873" max="4873" width="20.5703125" style="6" bestFit="1" customWidth="1"/>
    <col min="4874" max="4874" width="39.5703125" style="6" bestFit="1" customWidth="1"/>
    <col min="4875" max="4875" width="9.140625" style="6"/>
    <col min="4876" max="4876" width="14.7109375" style="6" customWidth="1"/>
    <col min="4877" max="5121" width="9.140625" style="6"/>
    <col min="5122" max="5122" width="13.85546875" style="6" customWidth="1"/>
    <col min="5123" max="5123" width="11.42578125" style="6" customWidth="1"/>
    <col min="5124" max="5124" width="12.7109375" style="6" customWidth="1"/>
    <col min="5125" max="5125" width="13.85546875" style="6" bestFit="1" customWidth="1"/>
    <col min="5126" max="5126" width="20.5703125" style="6" bestFit="1" customWidth="1"/>
    <col min="5127" max="5128" width="9.140625" style="6"/>
    <col min="5129" max="5129" width="20.5703125" style="6" bestFit="1" customWidth="1"/>
    <col min="5130" max="5130" width="39.5703125" style="6" bestFit="1" customWidth="1"/>
    <col min="5131" max="5131" width="9.140625" style="6"/>
    <col min="5132" max="5132" width="14.7109375" style="6" customWidth="1"/>
    <col min="5133" max="5377" width="9.140625" style="6"/>
    <col min="5378" max="5378" width="13.85546875" style="6" customWidth="1"/>
    <col min="5379" max="5379" width="11.42578125" style="6" customWidth="1"/>
    <col min="5380" max="5380" width="12.7109375" style="6" customWidth="1"/>
    <col min="5381" max="5381" width="13.85546875" style="6" bestFit="1" customWidth="1"/>
    <col min="5382" max="5382" width="20.5703125" style="6" bestFit="1" customWidth="1"/>
    <col min="5383" max="5384" width="9.140625" style="6"/>
    <col min="5385" max="5385" width="20.5703125" style="6" bestFit="1" customWidth="1"/>
    <col min="5386" max="5386" width="39.5703125" style="6" bestFit="1" customWidth="1"/>
    <col min="5387" max="5387" width="9.140625" style="6"/>
    <col min="5388" max="5388" width="14.7109375" style="6" customWidth="1"/>
    <col min="5389" max="5633" width="9.140625" style="6"/>
    <col min="5634" max="5634" width="13.85546875" style="6" customWidth="1"/>
    <col min="5635" max="5635" width="11.42578125" style="6" customWidth="1"/>
    <col min="5636" max="5636" width="12.7109375" style="6" customWidth="1"/>
    <col min="5637" max="5637" width="13.85546875" style="6" bestFit="1" customWidth="1"/>
    <col min="5638" max="5638" width="20.5703125" style="6" bestFit="1" customWidth="1"/>
    <col min="5639" max="5640" width="9.140625" style="6"/>
    <col min="5641" max="5641" width="20.5703125" style="6" bestFit="1" customWidth="1"/>
    <col min="5642" max="5642" width="39.5703125" style="6" bestFit="1" customWidth="1"/>
    <col min="5643" max="5643" width="9.140625" style="6"/>
    <col min="5644" max="5644" width="14.7109375" style="6" customWidth="1"/>
    <col min="5645" max="5889" width="9.140625" style="6"/>
    <col min="5890" max="5890" width="13.85546875" style="6" customWidth="1"/>
    <col min="5891" max="5891" width="11.42578125" style="6" customWidth="1"/>
    <col min="5892" max="5892" width="12.7109375" style="6" customWidth="1"/>
    <col min="5893" max="5893" width="13.85546875" style="6" bestFit="1" customWidth="1"/>
    <col min="5894" max="5894" width="20.5703125" style="6" bestFit="1" customWidth="1"/>
    <col min="5895" max="5896" width="9.140625" style="6"/>
    <col min="5897" max="5897" width="20.5703125" style="6" bestFit="1" customWidth="1"/>
    <col min="5898" max="5898" width="39.5703125" style="6" bestFit="1" customWidth="1"/>
    <col min="5899" max="5899" width="9.140625" style="6"/>
    <col min="5900" max="5900" width="14.7109375" style="6" customWidth="1"/>
    <col min="5901" max="6145" width="9.140625" style="6"/>
    <col min="6146" max="6146" width="13.85546875" style="6" customWidth="1"/>
    <col min="6147" max="6147" width="11.42578125" style="6" customWidth="1"/>
    <col min="6148" max="6148" width="12.7109375" style="6" customWidth="1"/>
    <col min="6149" max="6149" width="13.85546875" style="6" bestFit="1" customWidth="1"/>
    <col min="6150" max="6150" width="20.5703125" style="6" bestFit="1" customWidth="1"/>
    <col min="6151" max="6152" width="9.140625" style="6"/>
    <col min="6153" max="6153" width="20.5703125" style="6" bestFit="1" customWidth="1"/>
    <col min="6154" max="6154" width="39.5703125" style="6" bestFit="1" customWidth="1"/>
    <col min="6155" max="6155" width="9.140625" style="6"/>
    <col min="6156" max="6156" width="14.7109375" style="6" customWidth="1"/>
    <col min="6157" max="6401" width="9.140625" style="6"/>
    <col min="6402" max="6402" width="13.85546875" style="6" customWidth="1"/>
    <col min="6403" max="6403" width="11.42578125" style="6" customWidth="1"/>
    <col min="6404" max="6404" width="12.7109375" style="6" customWidth="1"/>
    <col min="6405" max="6405" width="13.85546875" style="6" bestFit="1" customWidth="1"/>
    <col min="6406" max="6406" width="20.5703125" style="6" bestFit="1" customWidth="1"/>
    <col min="6407" max="6408" width="9.140625" style="6"/>
    <col min="6409" max="6409" width="20.5703125" style="6" bestFit="1" customWidth="1"/>
    <col min="6410" max="6410" width="39.5703125" style="6" bestFit="1" customWidth="1"/>
    <col min="6411" max="6411" width="9.140625" style="6"/>
    <col min="6412" max="6412" width="14.7109375" style="6" customWidth="1"/>
    <col min="6413" max="6657" width="9.140625" style="6"/>
    <col min="6658" max="6658" width="13.85546875" style="6" customWidth="1"/>
    <col min="6659" max="6659" width="11.42578125" style="6" customWidth="1"/>
    <col min="6660" max="6660" width="12.7109375" style="6" customWidth="1"/>
    <col min="6661" max="6661" width="13.85546875" style="6" bestFit="1" customWidth="1"/>
    <col min="6662" max="6662" width="20.5703125" style="6" bestFit="1" customWidth="1"/>
    <col min="6663" max="6664" width="9.140625" style="6"/>
    <col min="6665" max="6665" width="20.5703125" style="6" bestFit="1" customWidth="1"/>
    <col min="6666" max="6666" width="39.5703125" style="6" bestFit="1" customWidth="1"/>
    <col min="6667" max="6667" width="9.140625" style="6"/>
    <col min="6668" max="6668" width="14.7109375" style="6" customWidth="1"/>
    <col min="6669" max="6913" width="9.140625" style="6"/>
    <col min="6914" max="6914" width="13.85546875" style="6" customWidth="1"/>
    <col min="6915" max="6915" width="11.42578125" style="6" customWidth="1"/>
    <col min="6916" max="6916" width="12.7109375" style="6" customWidth="1"/>
    <col min="6917" max="6917" width="13.85546875" style="6" bestFit="1" customWidth="1"/>
    <col min="6918" max="6918" width="20.5703125" style="6" bestFit="1" customWidth="1"/>
    <col min="6919" max="6920" width="9.140625" style="6"/>
    <col min="6921" max="6921" width="20.5703125" style="6" bestFit="1" customWidth="1"/>
    <col min="6922" max="6922" width="39.5703125" style="6" bestFit="1" customWidth="1"/>
    <col min="6923" max="6923" width="9.140625" style="6"/>
    <col min="6924" max="6924" width="14.7109375" style="6" customWidth="1"/>
    <col min="6925" max="7169" width="9.140625" style="6"/>
    <col min="7170" max="7170" width="13.85546875" style="6" customWidth="1"/>
    <col min="7171" max="7171" width="11.42578125" style="6" customWidth="1"/>
    <col min="7172" max="7172" width="12.7109375" style="6" customWidth="1"/>
    <col min="7173" max="7173" width="13.85546875" style="6" bestFit="1" customWidth="1"/>
    <col min="7174" max="7174" width="20.5703125" style="6" bestFit="1" customWidth="1"/>
    <col min="7175" max="7176" width="9.140625" style="6"/>
    <col min="7177" max="7177" width="20.5703125" style="6" bestFit="1" customWidth="1"/>
    <col min="7178" max="7178" width="39.5703125" style="6" bestFit="1" customWidth="1"/>
    <col min="7179" max="7179" width="9.140625" style="6"/>
    <col min="7180" max="7180" width="14.7109375" style="6" customWidth="1"/>
    <col min="7181" max="7425" width="9.140625" style="6"/>
    <col min="7426" max="7426" width="13.85546875" style="6" customWidth="1"/>
    <col min="7427" max="7427" width="11.42578125" style="6" customWidth="1"/>
    <col min="7428" max="7428" width="12.7109375" style="6" customWidth="1"/>
    <col min="7429" max="7429" width="13.85546875" style="6" bestFit="1" customWidth="1"/>
    <col min="7430" max="7430" width="20.5703125" style="6" bestFit="1" customWidth="1"/>
    <col min="7431" max="7432" width="9.140625" style="6"/>
    <col min="7433" max="7433" width="20.5703125" style="6" bestFit="1" customWidth="1"/>
    <col min="7434" max="7434" width="39.5703125" style="6" bestFit="1" customWidth="1"/>
    <col min="7435" max="7435" width="9.140625" style="6"/>
    <col min="7436" max="7436" width="14.7109375" style="6" customWidth="1"/>
    <col min="7437" max="7681" width="9.140625" style="6"/>
    <col min="7682" max="7682" width="13.85546875" style="6" customWidth="1"/>
    <col min="7683" max="7683" width="11.42578125" style="6" customWidth="1"/>
    <col min="7684" max="7684" width="12.7109375" style="6" customWidth="1"/>
    <col min="7685" max="7685" width="13.85546875" style="6" bestFit="1" customWidth="1"/>
    <col min="7686" max="7686" width="20.5703125" style="6" bestFit="1" customWidth="1"/>
    <col min="7687" max="7688" width="9.140625" style="6"/>
    <col min="7689" max="7689" width="20.5703125" style="6" bestFit="1" customWidth="1"/>
    <col min="7690" max="7690" width="39.5703125" style="6" bestFit="1" customWidth="1"/>
    <col min="7691" max="7691" width="9.140625" style="6"/>
    <col min="7692" max="7692" width="14.7109375" style="6" customWidth="1"/>
    <col min="7693" max="7937" width="9.140625" style="6"/>
    <col min="7938" max="7938" width="13.85546875" style="6" customWidth="1"/>
    <col min="7939" max="7939" width="11.42578125" style="6" customWidth="1"/>
    <col min="7940" max="7940" width="12.7109375" style="6" customWidth="1"/>
    <col min="7941" max="7941" width="13.85546875" style="6" bestFit="1" customWidth="1"/>
    <col min="7942" max="7942" width="20.5703125" style="6" bestFit="1" customWidth="1"/>
    <col min="7943" max="7944" width="9.140625" style="6"/>
    <col min="7945" max="7945" width="20.5703125" style="6" bestFit="1" customWidth="1"/>
    <col min="7946" max="7946" width="39.5703125" style="6" bestFit="1" customWidth="1"/>
    <col min="7947" max="7947" width="9.140625" style="6"/>
    <col min="7948" max="7948" width="14.7109375" style="6" customWidth="1"/>
    <col min="7949" max="8193" width="9.140625" style="6"/>
    <col min="8194" max="8194" width="13.85546875" style="6" customWidth="1"/>
    <col min="8195" max="8195" width="11.42578125" style="6" customWidth="1"/>
    <col min="8196" max="8196" width="12.7109375" style="6" customWidth="1"/>
    <col min="8197" max="8197" width="13.85546875" style="6" bestFit="1" customWidth="1"/>
    <col min="8198" max="8198" width="20.5703125" style="6" bestFit="1" customWidth="1"/>
    <col min="8199" max="8200" width="9.140625" style="6"/>
    <col min="8201" max="8201" width="20.5703125" style="6" bestFit="1" customWidth="1"/>
    <col min="8202" max="8202" width="39.5703125" style="6" bestFit="1" customWidth="1"/>
    <col min="8203" max="8203" width="9.140625" style="6"/>
    <col min="8204" max="8204" width="14.7109375" style="6" customWidth="1"/>
    <col min="8205" max="8449" width="9.140625" style="6"/>
    <col min="8450" max="8450" width="13.85546875" style="6" customWidth="1"/>
    <col min="8451" max="8451" width="11.42578125" style="6" customWidth="1"/>
    <col min="8452" max="8452" width="12.7109375" style="6" customWidth="1"/>
    <col min="8453" max="8453" width="13.85546875" style="6" bestFit="1" customWidth="1"/>
    <col min="8454" max="8454" width="20.5703125" style="6" bestFit="1" customWidth="1"/>
    <col min="8455" max="8456" width="9.140625" style="6"/>
    <col min="8457" max="8457" width="20.5703125" style="6" bestFit="1" customWidth="1"/>
    <col min="8458" max="8458" width="39.5703125" style="6" bestFit="1" customWidth="1"/>
    <col min="8459" max="8459" width="9.140625" style="6"/>
    <col min="8460" max="8460" width="14.7109375" style="6" customWidth="1"/>
    <col min="8461" max="8705" width="9.140625" style="6"/>
    <col min="8706" max="8706" width="13.85546875" style="6" customWidth="1"/>
    <col min="8707" max="8707" width="11.42578125" style="6" customWidth="1"/>
    <col min="8708" max="8708" width="12.7109375" style="6" customWidth="1"/>
    <col min="8709" max="8709" width="13.85546875" style="6" bestFit="1" customWidth="1"/>
    <col min="8710" max="8710" width="20.5703125" style="6" bestFit="1" customWidth="1"/>
    <col min="8711" max="8712" width="9.140625" style="6"/>
    <col min="8713" max="8713" width="20.5703125" style="6" bestFit="1" customWidth="1"/>
    <col min="8714" max="8714" width="39.5703125" style="6" bestFit="1" customWidth="1"/>
    <col min="8715" max="8715" width="9.140625" style="6"/>
    <col min="8716" max="8716" width="14.7109375" style="6" customWidth="1"/>
    <col min="8717" max="8961" width="9.140625" style="6"/>
    <col min="8962" max="8962" width="13.85546875" style="6" customWidth="1"/>
    <col min="8963" max="8963" width="11.42578125" style="6" customWidth="1"/>
    <col min="8964" max="8964" width="12.7109375" style="6" customWidth="1"/>
    <col min="8965" max="8965" width="13.85546875" style="6" bestFit="1" customWidth="1"/>
    <col min="8966" max="8966" width="20.5703125" style="6" bestFit="1" customWidth="1"/>
    <col min="8967" max="8968" width="9.140625" style="6"/>
    <col min="8969" max="8969" width="20.5703125" style="6" bestFit="1" customWidth="1"/>
    <col min="8970" max="8970" width="39.5703125" style="6" bestFit="1" customWidth="1"/>
    <col min="8971" max="8971" width="9.140625" style="6"/>
    <col min="8972" max="8972" width="14.7109375" style="6" customWidth="1"/>
    <col min="8973" max="9217" width="9.140625" style="6"/>
    <col min="9218" max="9218" width="13.85546875" style="6" customWidth="1"/>
    <col min="9219" max="9219" width="11.42578125" style="6" customWidth="1"/>
    <col min="9220" max="9220" width="12.7109375" style="6" customWidth="1"/>
    <col min="9221" max="9221" width="13.85546875" style="6" bestFit="1" customWidth="1"/>
    <col min="9222" max="9222" width="20.5703125" style="6" bestFit="1" customWidth="1"/>
    <col min="9223" max="9224" width="9.140625" style="6"/>
    <col min="9225" max="9225" width="20.5703125" style="6" bestFit="1" customWidth="1"/>
    <col min="9226" max="9226" width="39.5703125" style="6" bestFit="1" customWidth="1"/>
    <col min="9227" max="9227" width="9.140625" style="6"/>
    <col min="9228" max="9228" width="14.7109375" style="6" customWidth="1"/>
    <col min="9229" max="9473" width="9.140625" style="6"/>
    <col min="9474" max="9474" width="13.85546875" style="6" customWidth="1"/>
    <col min="9475" max="9475" width="11.42578125" style="6" customWidth="1"/>
    <col min="9476" max="9476" width="12.7109375" style="6" customWidth="1"/>
    <col min="9477" max="9477" width="13.85546875" style="6" bestFit="1" customWidth="1"/>
    <col min="9478" max="9478" width="20.5703125" style="6" bestFit="1" customWidth="1"/>
    <col min="9479" max="9480" width="9.140625" style="6"/>
    <col min="9481" max="9481" width="20.5703125" style="6" bestFit="1" customWidth="1"/>
    <col min="9482" max="9482" width="39.5703125" style="6" bestFit="1" customWidth="1"/>
    <col min="9483" max="9483" width="9.140625" style="6"/>
    <col min="9484" max="9484" width="14.7109375" style="6" customWidth="1"/>
    <col min="9485" max="9729" width="9.140625" style="6"/>
    <col min="9730" max="9730" width="13.85546875" style="6" customWidth="1"/>
    <col min="9731" max="9731" width="11.42578125" style="6" customWidth="1"/>
    <col min="9732" max="9732" width="12.7109375" style="6" customWidth="1"/>
    <col min="9733" max="9733" width="13.85546875" style="6" bestFit="1" customWidth="1"/>
    <col min="9734" max="9734" width="20.5703125" style="6" bestFit="1" customWidth="1"/>
    <col min="9735" max="9736" width="9.140625" style="6"/>
    <col min="9737" max="9737" width="20.5703125" style="6" bestFit="1" customWidth="1"/>
    <col min="9738" max="9738" width="39.5703125" style="6" bestFit="1" customWidth="1"/>
    <col min="9739" max="9739" width="9.140625" style="6"/>
    <col min="9740" max="9740" width="14.7109375" style="6" customWidth="1"/>
    <col min="9741" max="9985" width="9.140625" style="6"/>
    <col min="9986" max="9986" width="13.85546875" style="6" customWidth="1"/>
    <col min="9987" max="9987" width="11.42578125" style="6" customWidth="1"/>
    <col min="9988" max="9988" width="12.7109375" style="6" customWidth="1"/>
    <col min="9989" max="9989" width="13.85546875" style="6" bestFit="1" customWidth="1"/>
    <col min="9990" max="9990" width="20.5703125" style="6" bestFit="1" customWidth="1"/>
    <col min="9991" max="9992" width="9.140625" style="6"/>
    <col min="9993" max="9993" width="20.5703125" style="6" bestFit="1" customWidth="1"/>
    <col min="9994" max="9994" width="39.5703125" style="6" bestFit="1" customWidth="1"/>
    <col min="9995" max="9995" width="9.140625" style="6"/>
    <col min="9996" max="9996" width="14.7109375" style="6" customWidth="1"/>
    <col min="9997" max="10241" width="9.140625" style="6"/>
    <col min="10242" max="10242" width="13.85546875" style="6" customWidth="1"/>
    <col min="10243" max="10243" width="11.42578125" style="6" customWidth="1"/>
    <col min="10244" max="10244" width="12.7109375" style="6" customWidth="1"/>
    <col min="10245" max="10245" width="13.85546875" style="6" bestFit="1" customWidth="1"/>
    <col min="10246" max="10246" width="20.5703125" style="6" bestFit="1" customWidth="1"/>
    <col min="10247" max="10248" width="9.140625" style="6"/>
    <col min="10249" max="10249" width="20.5703125" style="6" bestFit="1" customWidth="1"/>
    <col min="10250" max="10250" width="39.5703125" style="6" bestFit="1" customWidth="1"/>
    <col min="10251" max="10251" width="9.140625" style="6"/>
    <col min="10252" max="10252" width="14.7109375" style="6" customWidth="1"/>
    <col min="10253" max="10497" width="9.140625" style="6"/>
    <col min="10498" max="10498" width="13.85546875" style="6" customWidth="1"/>
    <col min="10499" max="10499" width="11.42578125" style="6" customWidth="1"/>
    <col min="10500" max="10500" width="12.7109375" style="6" customWidth="1"/>
    <col min="10501" max="10501" width="13.85546875" style="6" bestFit="1" customWidth="1"/>
    <col min="10502" max="10502" width="20.5703125" style="6" bestFit="1" customWidth="1"/>
    <col min="10503" max="10504" width="9.140625" style="6"/>
    <col min="10505" max="10505" width="20.5703125" style="6" bestFit="1" customWidth="1"/>
    <col min="10506" max="10506" width="39.5703125" style="6" bestFit="1" customWidth="1"/>
    <col min="10507" max="10507" width="9.140625" style="6"/>
    <col min="10508" max="10508" width="14.7109375" style="6" customWidth="1"/>
    <col min="10509" max="10753" width="9.140625" style="6"/>
    <col min="10754" max="10754" width="13.85546875" style="6" customWidth="1"/>
    <col min="10755" max="10755" width="11.42578125" style="6" customWidth="1"/>
    <col min="10756" max="10756" width="12.7109375" style="6" customWidth="1"/>
    <col min="10757" max="10757" width="13.85546875" style="6" bestFit="1" customWidth="1"/>
    <col min="10758" max="10758" width="20.5703125" style="6" bestFit="1" customWidth="1"/>
    <col min="10759" max="10760" width="9.140625" style="6"/>
    <col min="10761" max="10761" width="20.5703125" style="6" bestFit="1" customWidth="1"/>
    <col min="10762" max="10762" width="39.5703125" style="6" bestFit="1" customWidth="1"/>
    <col min="10763" max="10763" width="9.140625" style="6"/>
    <col min="10764" max="10764" width="14.7109375" style="6" customWidth="1"/>
    <col min="10765" max="11009" width="9.140625" style="6"/>
    <col min="11010" max="11010" width="13.85546875" style="6" customWidth="1"/>
    <col min="11011" max="11011" width="11.42578125" style="6" customWidth="1"/>
    <col min="11012" max="11012" width="12.7109375" style="6" customWidth="1"/>
    <col min="11013" max="11013" width="13.85546875" style="6" bestFit="1" customWidth="1"/>
    <col min="11014" max="11014" width="20.5703125" style="6" bestFit="1" customWidth="1"/>
    <col min="11015" max="11016" width="9.140625" style="6"/>
    <col min="11017" max="11017" width="20.5703125" style="6" bestFit="1" customWidth="1"/>
    <col min="11018" max="11018" width="39.5703125" style="6" bestFit="1" customWidth="1"/>
    <col min="11019" max="11019" width="9.140625" style="6"/>
    <col min="11020" max="11020" width="14.7109375" style="6" customWidth="1"/>
    <col min="11021" max="11265" width="9.140625" style="6"/>
    <col min="11266" max="11266" width="13.85546875" style="6" customWidth="1"/>
    <col min="11267" max="11267" width="11.42578125" style="6" customWidth="1"/>
    <col min="11268" max="11268" width="12.7109375" style="6" customWidth="1"/>
    <col min="11269" max="11269" width="13.85546875" style="6" bestFit="1" customWidth="1"/>
    <col min="11270" max="11270" width="20.5703125" style="6" bestFit="1" customWidth="1"/>
    <col min="11271" max="11272" width="9.140625" style="6"/>
    <col min="11273" max="11273" width="20.5703125" style="6" bestFit="1" customWidth="1"/>
    <col min="11274" max="11274" width="39.5703125" style="6" bestFit="1" customWidth="1"/>
    <col min="11275" max="11275" width="9.140625" style="6"/>
    <col min="11276" max="11276" width="14.7109375" style="6" customWidth="1"/>
    <col min="11277" max="11521" width="9.140625" style="6"/>
    <col min="11522" max="11522" width="13.85546875" style="6" customWidth="1"/>
    <col min="11523" max="11523" width="11.42578125" style="6" customWidth="1"/>
    <col min="11524" max="11524" width="12.7109375" style="6" customWidth="1"/>
    <col min="11525" max="11525" width="13.85546875" style="6" bestFit="1" customWidth="1"/>
    <col min="11526" max="11526" width="20.5703125" style="6" bestFit="1" customWidth="1"/>
    <col min="11527" max="11528" width="9.140625" style="6"/>
    <col min="11529" max="11529" width="20.5703125" style="6" bestFit="1" customWidth="1"/>
    <col min="11530" max="11530" width="39.5703125" style="6" bestFit="1" customWidth="1"/>
    <col min="11531" max="11531" width="9.140625" style="6"/>
    <col min="11532" max="11532" width="14.7109375" style="6" customWidth="1"/>
    <col min="11533" max="11777" width="9.140625" style="6"/>
    <col min="11778" max="11778" width="13.85546875" style="6" customWidth="1"/>
    <col min="11779" max="11779" width="11.42578125" style="6" customWidth="1"/>
    <col min="11780" max="11780" width="12.7109375" style="6" customWidth="1"/>
    <col min="11781" max="11781" width="13.85546875" style="6" bestFit="1" customWidth="1"/>
    <col min="11782" max="11782" width="20.5703125" style="6" bestFit="1" customWidth="1"/>
    <col min="11783" max="11784" width="9.140625" style="6"/>
    <col min="11785" max="11785" width="20.5703125" style="6" bestFit="1" customWidth="1"/>
    <col min="11786" max="11786" width="39.5703125" style="6" bestFit="1" customWidth="1"/>
    <col min="11787" max="11787" width="9.140625" style="6"/>
    <col min="11788" max="11788" width="14.7109375" style="6" customWidth="1"/>
    <col min="11789" max="12033" width="9.140625" style="6"/>
    <col min="12034" max="12034" width="13.85546875" style="6" customWidth="1"/>
    <col min="12035" max="12035" width="11.42578125" style="6" customWidth="1"/>
    <col min="12036" max="12036" width="12.7109375" style="6" customWidth="1"/>
    <col min="12037" max="12037" width="13.85546875" style="6" bestFit="1" customWidth="1"/>
    <col min="12038" max="12038" width="20.5703125" style="6" bestFit="1" customWidth="1"/>
    <col min="12039" max="12040" width="9.140625" style="6"/>
    <col min="12041" max="12041" width="20.5703125" style="6" bestFit="1" customWidth="1"/>
    <col min="12042" max="12042" width="39.5703125" style="6" bestFit="1" customWidth="1"/>
    <col min="12043" max="12043" width="9.140625" style="6"/>
    <col min="12044" max="12044" width="14.7109375" style="6" customWidth="1"/>
    <col min="12045" max="12289" width="9.140625" style="6"/>
    <col min="12290" max="12290" width="13.85546875" style="6" customWidth="1"/>
    <col min="12291" max="12291" width="11.42578125" style="6" customWidth="1"/>
    <col min="12292" max="12292" width="12.7109375" style="6" customWidth="1"/>
    <col min="12293" max="12293" width="13.85546875" style="6" bestFit="1" customWidth="1"/>
    <col min="12294" max="12294" width="20.5703125" style="6" bestFit="1" customWidth="1"/>
    <col min="12295" max="12296" width="9.140625" style="6"/>
    <col min="12297" max="12297" width="20.5703125" style="6" bestFit="1" customWidth="1"/>
    <col min="12298" max="12298" width="39.5703125" style="6" bestFit="1" customWidth="1"/>
    <col min="12299" max="12299" width="9.140625" style="6"/>
    <col min="12300" max="12300" width="14.7109375" style="6" customWidth="1"/>
    <col min="12301" max="12545" width="9.140625" style="6"/>
    <col min="12546" max="12546" width="13.85546875" style="6" customWidth="1"/>
    <col min="12547" max="12547" width="11.42578125" style="6" customWidth="1"/>
    <col min="12548" max="12548" width="12.7109375" style="6" customWidth="1"/>
    <col min="12549" max="12549" width="13.85546875" style="6" bestFit="1" customWidth="1"/>
    <col min="12550" max="12550" width="20.5703125" style="6" bestFit="1" customWidth="1"/>
    <col min="12551" max="12552" width="9.140625" style="6"/>
    <col min="12553" max="12553" width="20.5703125" style="6" bestFit="1" customWidth="1"/>
    <col min="12554" max="12554" width="39.5703125" style="6" bestFit="1" customWidth="1"/>
    <col min="12555" max="12555" width="9.140625" style="6"/>
    <col min="12556" max="12556" width="14.7109375" style="6" customWidth="1"/>
    <col min="12557" max="12801" width="9.140625" style="6"/>
    <col min="12802" max="12802" width="13.85546875" style="6" customWidth="1"/>
    <col min="12803" max="12803" width="11.42578125" style="6" customWidth="1"/>
    <col min="12804" max="12804" width="12.7109375" style="6" customWidth="1"/>
    <col min="12805" max="12805" width="13.85546875" style="6" bestFit="1" customWidth="1"/>
    <col min="12806" max="12806" width="20.5703125" style="6" bestFit="1" customWidth="1"/>
    <col min="12807" max="12808" width="9.140625" style="6"/>
    <col min="12809" max="12809" width="20.5703125" style="6" bestFit="1" customWidth="1"/>
    <col min="12810" max="12810" width="39.5703125" style="6" bestFit="1" customWidth="1"/>
    <col min="12811" max="12811" width="9.140625" style="6"/>
    <col min="12812" max="12812" width="14.7109375" style="6" customWidth="1"/>
    <col min="12813" max="13057" width="9.140625" style="6"/>
    <col min="13058" max="13058" width="13.85546875" style="6" customWidth="1"/>
    <col min="13059" max="13059" width="11.42578125" style="6" customWidth="1"/>
    <col min="13060" max="13060" width="12.7109375" style="6" customWidth="1"/>
    <col min="13061" max="13061" width="13.85546875" style="6" bestFit="1" customWidth="1"/>
    <col min="13062" max="13062" width="20.5703125" style="6" bestFit="1" customWidth="1"/>
    <col min="13063" max="13064" width="9.140625" style="6"/>
    <col min="13065" max="13065" width="20.5703125" style="6" bestFit="1" customWidth="1"/>
    <col min="13066" max="13066" width="39.5703125" style="6" bestFit="1" customWidth="1"/>
    <col min="13067" max="13067" width="9.140625" style="6"/>
    <col min="13068" max="13068" width="14.7109375" style="6" customWidth="1"/>
    <col min="13069" max="13313" width="9.140625" style="6"/>
    <col min="13314" max="13314" width="13.85546875" style="6" customWidth="1"/>
    <col min="13315" max="13315" width="11.42578125" style="6" customWidth="1"/>
    <col min="13316" max="13316" width="12.7109375" style="6" customWidth="1"/>
    <col min="13317" max="13317" width="13.85546875" style="6" bestFit="1" customWidth="1"/>
    <col min="13318" max="13318" width="20.5703125" style="6" bestFit="1" customWidth="1"/>
    <col min="13319" max="13320" width="9.140625" style="6"/>
    <col min="13321" max="13321" width="20.5703125" style="6" bestFit="1" customWidth="1"/>
    <col min="13322" max="13322" width="39.5703125" style="6" bestFit="1" customWidth="1"/>
    <col min="13323" max="13323" width="9.140625" style="6"/>
    <col min="13324" max="13324" width="14.7109375" style="6" customWidth="1"/>
    <col min="13325" max="13569" width="9.140625" style="6"/>
    <col min="13570" max="13570" width="13.85546875" style="6" customWidth="1"/>
    <col min="13571" max="13571" width="11.42578125" style="6" customWidth="1"/>
    <col min="13572" max="13572" width="12.7109375" style="6" customWidth="1"/>
    <col min="13573" max="13573" width="13.85546875" style="6" bestFit="1" customWidth="1"/>
    <col min="13574" max="13574" width="20.5703125" style="6" bestFit="1" customWidth="1"/>
    <col min="13575" max="13576" width="9.140625" style="6"/>
    <col min="13577" max="13577" width="20.5703125" style="6" bestFit="1" customWidth="1"/>
    <col min="13578" max="13578" width="39.5703125" style="6" bestFit="1" customWidth="1"/>
    <col min="13579" max="13579" width="9.140625" style="6"/>
    <col min="13580" max="13580" width="14.7109375" style="6" customWidth="1"/>
    <col min="13581" max="13825" width="9.140625" style="6"/>
    <col min="13826" max="13826" width="13.85546875" style="6" customWidth="1"/>
    <col min="13827" max="13827" width="11.42578125" style="6" customWidth="1"/>
    <col min="13828" max="13828" width="12.7109375" style="6" customWidth="1"/>
    <col min="13829" max="13829" width="13.85546875" style="6" bestFit="1" customWidth="1"/>
    <col min="13830" max="13830" width="20.5703125" style="6" bestFit="1" customWidth="1"/>
    <col min="13831" max="13832" width="9.140625" style="6"/>
    <col min="13833" max="13833" width="20.5703125" style="6" bestFit="1" customWidth="1"/>
    <col min="13834" max="13834" width="39.5703125" style="6" bestFit="1" customWidth="1"/>
    <col min="13835" max="13835" width="9.140625" style="6"/>
    <col min="13836" max="13836" width="14.7109375" style="6" customWidth="1"/>
    <col min="13837" max="14081" width="9.140625" style="6"/>
    <col min="14082" max="14082" width="13.85546875" style="6" customWidth="1"/>
    <col min="14083" max="14083" width="11.42578125" style="6" customWidth="1"/>
    <col min="14084" max="14084" width="12.7109375" style="6" customWidth="1"/>
    <col min="14085" max="14085" width="13.85546875" style="6" bestFit="1" customWidth="1"/>
    <col min="14086" max="14086" width="20.5703125" style="6" bestFit="1" customWidth="1"/>
    <col min="14087" max="14088" width="9.140625" style="6"/>
    <col min="14089" max="14089" width="20.5703125" style="6" bestFit="1" customWidth="1"/>
    <col min="14090" max="14090" width="39.5703125" style="6" bestFit="1" customWidth="1"/>
    <col min="14091" max="14091" width="9.140625" style="6"/>
    <col min="14092" max="14092" width="14.7109375" style="6" customWidth="1"/>
    <col min="14093" max="14337" width="9.140625" style="6"/>
    <col min="14338" max="14338" width="13.85546875" style="6" customWidth="1"/>
    <col min="14339" max="14339" width="11.42578125" style="6" customWidth="1"/>
    <col min="14340" max="14340" width="12.7109375" style="6" customWidth="1"/>
    <col min="14341" max="14341" width="13.85546875" style="6" bestFit="1" customWidth="1"/>
    <col min="14342" max="14342" width="20.5703125" style="6" bestFit="1" customWidth="1"/>
    <col min="14343" max="14344" width="9.140625" style="6"/>
    <col min="14345" max="14345" width="20.5703125" style="6" bestFit="1" customWidth="1"/>
    <col min="14346" max="14346" width="39.5703125" style="6" bestFit="1" customWidth="1"/>
    <col min="14347" max="14347" width="9.140625" style="6"/>
    <col min="14348" max="14348" width="14.7109375" style="6" customWidth="1"/>
    <col min="14349" max="14593" width="9.140625" style="6"/>
    <col min="14594" max="14594" width="13.85546875" style="6" customWidth="1"/>
    <col min="14595" max="14595" width="11.42578125" style="6" customWidth="1"/>
    <col min="14596" max="14596" width="12.7109375" style="6" customWidth="1"/>
    <col min="14597" max="14597" width="13.85546875" style="6" bestFit="1" customWidth="1"/>
    <col min="14598" max="14598" width="20.5703125" style="6" bestFit="1" customWidth="1"/>
    <col min="14599" max="14600" width="9.140625" style="6"/>
    <col min="14601" max="14601" width="20.5703125" style="6" bestFit="1" customWidth="1"/>
    <col min="14602" max="14602" width="39.5703125" style="6" bestFit="1" customWidth="1"/>
    <col min="14603" max="14603" width="9.140625" style="6"/>
    <col min="14604" max="14604" width="14.7109375" style="6" customWidth="1"/>
    <col min="14605" max="14849" width="9.140625" style="6"/>
    <col min="14850" max="14850" width="13.85546875" style="6" customWidth="1"/>
    <col min="14851" max="14851" width="11.42578125" style="6" customWidth="1"/>
    <col min="14852" max="14852" width="12.7109375" style="6" customWidth="1"/>
    <col min="14853" max="14853" width="13.85546875" style="6" bestFit="1" customWidth="1"/>
    <col min="14854" max="14854" width="20.5703125" style="6" bestFit="1" customWidth="1"/>
    <col min="14855" max="14856" width="9.140625" style="6"/>
    <col min="14857" max="14857" width="20.5703125" style="6" bestFit="1" customWidth="1"/>
    <col min="14858" max="14858" width="39.5703125" style="6" bestFit="1" customWidth="1"/>
    <col min="14859" max="14859" width="9.140625" style="6"/>
    <col min="14860" max="14860" width="14.7109375" style="6" customWidth="1"/>
    <col min="14861" max="15105" width="9.140625" style="6"/>
    <col min="15106" max="15106" width="13.85546875" style="6" customWidth="1"/>
    <col min="15107" max="15107" width="11.42578125" style="6" customWidth="1"/>
    <col min="15108" max="15108" width="12.7109375" style="6" customWidth="1"/>
    <col min="15109" max="15109" width="13.85546875" style="6" bestFit="1" customWidth="1"/>
    <col min="15110" max="15110" width="20.5703125" style="6" bestFit="1" customWidth="1"/>
    <col min="15111" max="15112" width="9.140625" style="6"/>
    <col min="15113" max="15113" width="20.5703125" style="6" bestFit="1" customWidth="1"/>
    <col min="15114" max="15114" width="39.5703125" style="6" bestFit="1" customWidth="1"/>
    <col min="15115" max="15115" width="9.140625" style="6"/>
    <col min="15116" max="15116" width="14.7109375" style="6" customWidth="1"/>
    <col min="15117" max="15361" width="9.140625" style="6"/>
    <col min="15362" max="15362" width="13.85546875" style="6" customWidth="1"/>
    <col min="15363" max="15363" width="11.42578125" style="6" customWidth="1"/>
    <col min="15364" max="15364" width="12.7109375" style="6" customWidth="1"/>
    <col min="15365" max="15365" width="13.85546875" style="6" bestFit="1" customWidth="1"/>
    <col min="15366" max="15366" width="20.5703125" style="6" bestFit="1" customWidth="1"/>
    <col min="15367" max="15368" width="9.140625" style="6"/>
    <col min="15369" max="15369" width="20.5703125" style="6" bestFit="1" customWidth="1"/>
    <col min="15370" max="15370" width="39.5703125" style="6" bestFit="1" customWidth="1"/>
    <col min="15371" max="15371" width="9.140625" style="6"/>
    <col min="15372" max="15372" width="14.7109375" style="6" customWidth="1"/>
    <col min="15373" max="15617" width="9.140625" style="6"/>
    <col min="15618" max="15618" width="13.85546875" style="6" customWidth="1"/>
    <col min="15619" max="15619" width="11.42578125" style="6" customWidth="1"/>
    <col min="15620" max="15620" width="12.7109375" style="6" customWidth="1"/>
    <col min="15621" max="15621" width="13.85546875" style="6" bestFit="1" customWidth="1"/>
    <col min="15622" max="15622" width="20.5703125" style="6" bestFit="1" customWidth="1"/>
    <col min="15623" max="15624" width="9.140625" style="6"/>
    <col min="15625" max="15625" width="20.5703125" style="6" bestFit="1" customWidth="1"/>
    <col min="15626" max="15626" width="39.5703125" style="6" bestFit="1" customWidth="1"/>
    <col min="15627" max="15627" width="9.140625" style="6"/>
    <col min="15628" max="15628" width="14.7109375" style="6" customWidth="1"/>
    <col min="15629" max="15873" width="9.140625" style="6"/>
    <col min="15874" max="15874" width="13.85546875" style="6" customWidth="1"/>
    <col min="15875" max="15875" width="11.42578125" style="6" customWidth="1"/>
    <col min="15876" max="15876" width="12.7109375" style="6" customWidth="1"/>
    <col min="15877" max="15877" width="13.85546875" style="6" bestFit="1" customWidth="1"/>
    <col min="15878" max="15878" width="20.5703125" style="6" bestFit="1" customWidth="1"/>
    <col min="15879" max="15880" width="9.140625" style="6"/>
    <col min="15881" max="15881" width="20.5703125" style="6" bestFit="1" customWidth="1"/>
    <col min="15882" max="15882" width="39.5703125" style="6" bestFit="1" customWidth="1"/>
    <col min="15883" max="15883" width="9.140625" style="6"/>
    <col min="15884" max="15884" width="14.7109375" style="6" customWidth="1"/>
    <col min="15885" max="16129" width="9.140625" style="6"/>
    <col min="16130" max="16130" width="13.85546875" style="6" customWidth="1"/>
    <col min="16131" max="16131" width="11.42578125" style="6" customWidth="1"/>
    <col min="16132" max="16132" width="12.7109375" style="6" customWidth="1"/>
    <col min="16133" max="16133" width="13.85546875" style="6" bestFit="1" customWidth="1"/>
    <col min="16134" max="16134" width="20.5703125" style="6" bestFit="1" customWidth="1"/>
    <col min="16135" max="16136" width="9.140625" style="6"/>
    <col min="16137" max="16137" width="20.5703125" style="6" bestFit="1" customWidth="1"/>
    <col min="16138" max="16138" width="39.5703125" style="6" bestFit="1" customWidth="1"/>
    <col min="16139" max="16139" width="9.140625" style="6"/>
    <col min="16140" max="16140" width="14.7109375" style="6" customWidth="1"/>
    <col min="16141" max="16384" width="9.140625" style="6"/>
  </cols>
  <sheetData>
    <row r="1" spans="1:23" s="121" customFormat="1" ht="14.25" x14ac:dyDescent="0.25">
      <c r="A1" s="120" t="s">
        <v>36</v>
      </c>
      <c r="B1" s="120" t="s">
        <v>81</v>
      </c>
      <c r="C1" s="120" t="s">
        <v>71</v>
      </c>
      <c r="D1" s="120" t="s">
        <v>72</v>
      </c>
      <c r="E1" s="120" t="s">
        <v>37</v>
      </c>
      <c r="F1" s="120" t="s">
        <v>38</v>
      </c>
      <c r="G1" s="120" t="s">
        <v>37</v>
      </c>
      <c r="H1" s="120" t="s">
        <v>4</v>
      </c>
      <c r="I1" s="120" t="s">
        <v>37</v>
      </c>
      <c r="J1" s="120" t="s">
        <v>5</v>
      </c>
      <c r="K1" s="120" t="s">
        <v>73</v>
      </c>
      <c r="L1" s="120" t="s">
        <v>6</v>
      </c>
      <c r="M1" s="120" t="s">
        <v>74</v>
      </c>
      <c r="N1" s="120" t="s">
        <v>75</v>
      </c>
      <c r="O1" s="120" t="s">
        <v>54</v>
      </c>
      <c r="P1" s="120" t="s">
        <v>76</v>
      </c>
      <c r="Q1" s="120" t="s">
        <v>78</v>
      </c>
      <c r="R1" s="120" t="s">
        <v>82</v>
      </c>
      <c r="S1" s="120" t="s">
        <v>53</v>
      </c>
      <c r="T1" s="120" t="s">
        <v>77</v>
      </c>
      <c r="U1" s="120" t="s">
        <v>7</v>
      </c>
      <c r="V1" s="120" t="s">
        <v>79</v>
      </c>
      <c r="W1" s="120" t="s">
        <v>8</v>
      </c>
    </row>
    <row r="2" spans="1:23" ht="14.25" x14ac:dyDescent="0.25">
      <c r="A2" s="119" t="s">
        <v>94</v>
      </c>
      <c r="B2" s="119" t="s">
        <v>95</v>
      </c>
      <c r="C2" s="119" t="s">
        <v>96</v>
      </c>
      <c r="D2" s="119" t="s">
        <v>97</v>
      </c>
      <c r="E2" s="119" t="s">
        <v>98</v>
      </c>
      <c r="F2" s="119"/>
      <c r="G2" s="119" t="s">
        <v>98</v>
      </c>
      <c r="H2" s="119">
        <v>1142379</v>
      </c>
      <c r="I2" s="119" t="s">
        <v>98</v>
      </c>
      <c r="J2" s="119" t="s">
        <v>99</v>
      </c>
      <c r="K2" s="119" t="s">
        <v>100</v>
      </c>
      <c r="L2" s="119" t="s">
        <v>101</v>
      </c>
      <c r="M2" s="119" t="s">
        <v>102</v>
      </c>
      <c r="N2" s="119" t="s">
        <v>103</v>
      </c>
      <c r="O2" s="119" t="s">
        <v>104</v>
      </c>
      <c r="P2" s="119" t="s">
        <v>105</v>
      </c>
      <c r="Q2" s="119">
        <v>2</v>
      </c>
      <c r="R2" s="119" t="s">
        <v>106</v>
      </c>
      <c r="S2" s="119" t="s">
        <v>107</v>
      </c>
      <c r="T2" s="119" t="s">
        <v>108</v>
      </c>
      <c r="U2" s="119" t="s">
        <v>109</v>
      </c>
      <c r="V2" s="119" t="s">
        <v>110</v>
      </c>
      <c r="W2" s="197">
        <v>40815</v>
      </c>
    </row>
    <row r="3" spans="1:23" ht="14.25" x14ac:dyDescent="0.25">
      <c r="A3" s="119" t="s">
        <v>111</v>
      </c>
      <c r="B3" s="119" t="s">
        <v>112</v>
      </c>
      <c r="C3" s="119" t="s">
        <v>113</v>
      </c>
      <c r="D3" s="119" t="s">
        <v>97</v>
      </c>
      <c r="E3" s="119" t="s">
        <v>114</v>
      </c>
      <c r="F3" s="119" t="s">
        <v>115</v>
      </c>
      <c r="G3" s="119" t="s">
        <v>114</v>
      </c>
      <c r="H3" s="119">
        <v>8663</v>
      </c>
      <c r="I3" s="119" t="s">
        <v>114</v>
      </c>
      <c r="J3" s="119" t="s">
        <v>116</v>
      </c>
      <c r="K3" s="119" t="s">
        <v>100</v>
      </c>
      <c r="L3" s="119" t="s">
        <v>117</v>
      </c>
      <c r="M3" s="119" t="s">
        <v>118</v>
      </c>
      <c r="N3" s="119" t="s">
        <v>119</v>
      </c>
      <c r="O3" s="119" t="s">
        <v>120</v>
      </c>
      <c r="P3" s="119" t="s">
        <v>105</v>
      </c>
      <c r="Q3" s="119">
        <v>2</v>
      </c>
      <c r="R3" s="119" t="s">
        <v>121</v>
      </c>
      <c r="S3" s="119" t="s">
        <v>107</v>
      </c>
      <c r="T3" s="119" t="s">
        <v>108</v>
      </c>
      <c r="U3" s="119" t="s">
        <v>109</v>
      </c>
      <c r="V3" s="119" t="s">
        <v>110</v>
      </c>
      <c r="W3" s="197">
        <v>36460</v>
      </c>
    </row>
    <row r="4" spans="1:23" ht="14.25" x14ac:dyDescent="0.25">
      <c r="A4" s="119" t="s">
        <v>122</v>
      </c>
      <c r="B4" s="119" t="s">
        <v>123</v>
      </c>
      <c r="C4" s="119" t="s">
        <v>124</v>
      </c>
      <c r="D4" s="119" t="s">
        <v>97</v>
      </c>
      <c r="E4" s="119" t="s">
        <v>125</v>
      </c>
      <c r="F4" s="119" t="s">
        <v>126</v>
      </c>
      <c r="G4" s="119" t="s">
        <v>125</v>
      </c>
      <c r="H4" s="119">
        <v>8744</v>
      </c>
      <c r="I4" s="119" t="s">
        <v>125</v>
      </c>
      <c r="J4" s="119" t="s">
        <v>127</v>
      </c>
      <c r="K4" s="119" t="s">
        <v>100</v>
      </c>
      <c r="L4" s="119" t="s">
        <v>117</v>
      </c>
      <c r="M4" s="119" t="s">
        <v>118</v>
      </c>
      <c r="N4" s="119" t="s">
        <v>128</v>
      </c>
      <c r="O4" s="119" t="s">
        <v>120</v>
      </c>
      <c r="P4" s="119" t="s">
        <v>105</v>
      </c>
      <c r="Q4" s="119">
        <v>2</v>
      </c>
      <c r="R4" s="119" t="s">
        <v>121</v>
      </c>
      <c r="S4" s="119" t="s">
        <v>107</v>
      </c>
      <c r="T4" s="119" t="s">
        <v>108</v>
      </c>
      <c r="U4" s="119" t="s">
        <v>109</v>
      </c>
      <c r="V4" s="119" t="s">
        <v>109</v>
      </c>
      <c r="W4" s="197">
        <v>24838</v>
      </c>
    </row>
    <row r="5" spans="1:23" ht="14.25" x14ac:dyDescent="0.25">
      <c r="A5" s="119" t="s">
        <v>129</v>
      </c>
      <c r="B5" s="119" t="s">
        <v>123</v>
      </c>
      <c r="C5" s="119" t="s">
        <v>124</v>
      </c>
      <c r="D5" s="119" t="s">
        <v>97</v>
      </c>
      <c r="E5" s="119" t="s">
        <v>130</v>
      </c>
      <c r="F5" s="119" t="s">
        <v>126</v>
      </c>
      <c r="G5" s="119" t="s">
        <v>130</v>
      </c>
      <c r="H5" s="119">
        <v>8743</v>
      </c>
      <c r="I5" s="119" t="s">
        <v>130</v>
      </c>
      <c r="J5" s="119" t="s">
        <v>131</v>
      </c>
      <c r="K5" s="119" t="s">
        <v>100</v>
      </c>
      <c r="L5" s="119" t="s">
        <v>117</v>
      </c>
      <c r="M5" s="119" t="s">
        <v>118</v>
      </c>
      <c r="N5" s="119" t="s">
        <v>132</v>
      </c>
      <c r="O5" s="119" t="s">
        <v>120</v>
      </c>
      <c r="P5" s="119" t="s">
        <v>105</v>
      </c>
      <c r="Q5" s="119">
        <v>2</v>
      </c>
      <c r="R5" s="119" t="s">
        <v>121</v>
      </c>
      <c r="S5" s="119" t="s">
        <v>107</v>
      </c>
      <c r="T5" s="119" t="s">
        <v>108</v>
      </c>
      <c r="U5" s="119" t="s">
        <v>109</v>
      </c>
      <c r="V5" s="119" t="s">
        <v>109</v>
      </c>
      <c r="W5" s="197">
        <v>36095</v>
      </c>
    </row>
    <row r="6" spans="1:23" ht="14.25" x14ac:dyDescent="0.25">
      <c r="A6" s="119" t="s">
        <v>133</v>
      </c>
      <c r="B6" s="119" t="s">
        <v>134</v>
      </c>
      <c r="C6" s="119" t="s">
        <v>134</v>
      </c>
      <c r="D6" s="119" t="s">
        <v>97</v>
      </c>
      <c r="E6" s="119" t="s">
        <v>135</v>
      </c>
      <c r="F6" s="119" t="s">
        <v>136</v>
      </c>
      <c r="G6" s="119" t="s">
        <v>135</v>
      </c>
      <c r="H6" s="119">
        <v>8834</v>
      </c>
      <c r="I6" s="119" t="s">
        <v>135</v>
      </c>
      <c r="J6" s="119" t="s">
        <v>137</v>
      </c>
      <c r="K6" s="119" t="s">
        <v>100</v>
      </c>
      <c r="L6" s="119" t="s">
        <v>138</v>
      </c>
      <c r="M6" s="119" t="s">
        <v>139</v>
      </c>
      <c r="N6" s="119" t="s">
        <v>140</v>
      </c>
      <c r="O6" s="119" t="s">
        <v>141</v>
      </c>
      <c r="P6" s="119" t="s">
        <v>105</v>
      </c>
      <c r="Q6" s="119">
        <v>3</v>
      </c>
      <c r="R6" s="119" t="s">
        <v>106</v>
      </c>
      <c r="S6" s="119" t="s">
        <v>107</v>
      </c>
      <c r="T6" s="119" t="s">
        <v>108</v>
      </c>
      <c r="U6" s="119" t="s">
        <v>109</v>
      </c>
      <c r="V6" s="119" t="s">
        <v>109</v>
      </c>
      <c r="W6" s="197">
        <v>31352</v>
      </c>
    </row>
    <row r="7" spans="1:23" ht="14.25" x14ac:dyDescent="0.25">
      <c r="A7" s="119" t="s">
        <v>0</v>
      </c>
      <c r="B7" s="119" t="s">
        <v>134</v>
      </c>
      <c r="C7" s="119" t="s">
        <v>134</v>
      </c>
      <c r="D7" s="119" t="s">
        <v>97</v>
      </c>
      <c r="E7" s="119" t="s">
        <v>142</v>
      </c>
      <c r="F7" s="119" t="s">
        <v>136</v>
      </c>
      <c r="G7" s="119" t="s">
        <v>142</v>
      </c>
      <c r="H7" s="119">
        <v>8833</v>
      </c>
      <c r="I7" s="119" t="s">
        <v>142</v>
      </c>
      <c r="J7" s="119" t="s">
        <v>143</v>
      </c>
      <c r="K7" s="119" t="s">
        <v>100</v>
      </c>
      <c r="L7" s="119" t="s">
        <v>138</v>
      </c>
      <c r="M7" s="119" t="s">
        <v>139</v>
      </c>
      <c r="N7" s="119" t="s">
        <v>144</v>
      </c>
      <c r="O7" s="119" t="s">
        <v>141</v>
      </c>
      <c r="P7" s="119" t="s">
        <v>105</v>
      </c>
      <c r="Q7" s="119">
        <v>3</v>
      </c>
      <c r="R7" s="119" t="s">
        <v>106</v>
      </c>
      <c r="S7" s="119" t="s">
        <v>107</v>
      </c>
      <c r="T7" s="119" t="s">
        <v>108</v>
      </c>
      <c r="U7" s="119" t="s">
        <v>109</v>
      </c>
      <c r="V7" s="119" t="s">
        <v>109</v>
      </c>
      <c r="W7" s="197">
        <v>30590</v>
      </c>
    </row>
    <row r="8" spans="1:23" ht="14.25" x14ac:dyDescent="0.25">
      <c r="A8" s="119" t="s">
        <v>145</v>
      </c>
      <c r="B8" s="119" t="s">
        <v>134</v>
      </c>
      <c r="C8" s="119" t="s">
        <v>134</v>
      </c>
      <c r="D8" s="119" t="s">
        <v>97</v>
      </c>
      <c r="E8" s="119" t="s">
        <v>146</v>
      </c>
      <c r="F8" s="119" t="s">
        <v>136</v>
      </c>
      <c r="G8" s="119" t="s">
        <v>146</v>
      </c>
      <c r="H8" s="119">
        <v>8831</v>
      </c>
      <c r="I8" s="119" t="s">
        <v>146</v>
      </c>
      <c r="J8" s="119" t="s">
        <v>147</v>
      </c>
      <c r="K8" s="119" t="s">
        <v>100</v>
      </c>
      <c r="L8" s="119" t="s">
        <v>138</v>
      </c>
      <c r="M8" s="119" t="s">
        <v>139</v>
      </c>
      <c r="N8" s="119" t="s">
        <v>148</v>
      </c>
      <c r="O8" s="119" t="s">
        <v>141</v>
      </c>
      <c r="P8" s="119" t="s">
        <v>105</v>
      </c>
      <c r="Q8" s="119">
        <v>3</v>
      </c>
      <c r="R8" s="119" t="s">
        <v>106</v>
      </c>
      <c r="S8" s="119" t="s">
        <v>107</v>
      </c>
      <c r="T8" s="119" t="s">
        <v>108</v>
      </c>
      <c r="U8" s="119" t="s">
        <v>109</v>
      </c>
      <c r="V8" s="119" t="s">
        <v>110</v>
      </c>
      <c r="W8" s="197">
        <v>33147</v>
      </c>
    </row>
    <row r="9" spans="1:23" ht="14.25" x14ac:dyDescent="0.25">
      <c r="A9" s="119" t="s">
        <v>149</v>
      </c>
      <c r="B9" s="119" t="s">
        <v>134</v>
      </c>
      <c r="C9" s="119" t="s">
        <v>134</v>
      </c>
      <c r="D9" s="119" t="s">
        <v>97</v>
      </c>
      <c r="E9" s="119" t="s">
        <v>150</v>
      </c>
      <c r="F9" s="119" t="s">
        <v>136</v>
      </c>
      <c r="G9" s="119" t="s">
        <v>150</v>
      </c>
      <c r="H9" s="119">
        <v>8830</v>
      </c>
      <c r="I9" s="119" t="s">
        <v>150</v>
      </c>
      <c r="J9" s="119" t="s">
        <v>151</v>
      </c>
      <c r="K9" s="119" t="s">
        <v>100</v>
      </c>
      <c r="L9" s="119" t="s">
        <v>138</v>
      </c>
      <c r="M9" s="119" t="s">
        <v>139</v>
      </c>
      <c r="N9" s="119" t="s">
        <v>152</v>
      </c>
      <c r="O9" s="119" t="s">
        <v>141</v>
      </c>
      <c r="P9" s="119" t="s">
        <v>105</v>
      </c>
      <c r="Q9" s="119">
        <v>3</v>
      </c>
      <c r="R9" s="119" t="s">
        <v>106</v>
      </c>
      <c r="S9" s="119" t="s">
        <v>107</v>
      </c>
      <c r="T9" s="119" t="s">
        <v>108</v>
      </c>
      <c r="U9" s="119" t="s">
        <v>109</v>
      </c>
      <c r="V9" s="119" t="s">
        <v>110</v>
      </c>
      <c r="W9" s="197">
        <v>33147</v>
      </c>
    </row>
    <row r="10" spans="1:23" ht="14.25" x14ac:dyDescent="0.25">
      <c r="A10" s="119" t="s">
        <v>153</v>
      </c>
      <c r="B10" s="119" t="s">
        <v>134</v>
      </c>
      <c r="C10" s="119" t="s">
        <v>134</v>
      </c>
      <c r="D10" s="119" t="s">
        <v>97</v>
      </c>
      <c r="E10" s="119" t="s">
        <v>154</v>
      </c>
      <c r="F10" s="119" t="s">
        <v>136</v>
      </c>
      <c r="G10" s="119" t="s">
        <v>154</v>
      </c>
      <c r="H10" s="119">
        <v>8829</v>
      </c>
      <c r="I10" s="119" t="s">
        <v>154</v>
      </c>
      <c r="J10" s="119" t="s">
        <v>155</v>
      </c>
      <c r="K10" s="119" t="s">
        <v>100</v>
      </c>
      <c r="L10" s="119" t="s">
        <v>138</v>
      </c>
      <c r="M10" s="119" t="s">
        <v>139</v>
      </c>
      <c r="N10" s="119" t="s">
        <v>156</v>
      </c>
      <c r="O10" s="119" t="s">
        <v>141</v>
      </c>
      <c r="P10" s="119" t="s">
        <v>105</v>
      </c>
      <c r="Q10" s="119">
        <v>3</v>
      </c>
      <c r="R10" s="119" t="s">
        <v>106</v>
      </c>
      <c r="S10" s="119" t="s">
        <v>107</v>
      </c>
      <c r="T10" s="119" t="s">
        <v>108</v>
      </c>
      <c r="U10" s="119" t="s">
        <v>109</v>
      </c>
      <c r="V10" s="119" t="s">
        <v>109</v>
      </c>
      <c r="W10" s="197">
        <v>31352</v>
      </c>
    </row>
    <row r="11" spans="1:23" ht="14.25" x14ac:dyDescent="0.25">
      <c r="A11" s="119" t="s">
        <v>157</v>
      </c>
      <c r="B11" s="119" t="s">
        <v>134</v>
      </c>
      <c r="C11" s="119" t="s">
        <v>134</v>
      </c>
      <c r="D11" s="119" t="s">
        <v>97</v>
      </c>
      <c r="E11" s="119" t="s">
        <v>158</v>
      </c>
      <c r="F11" s="119" t="s">
        <v>136</v>
      </c>
      <c r="G11" s="119" t="s">
        <v>158</v>
      </c>
      <c r="H11" s="119">
        <v>8827</v>
      </c>
      <c r="I11" s="119" t="s">
        <v>158</v>
      </c>
      <c r="J11" s="119" t="s">
        <v>159</v>
      </c>
      <c r="K11" s="119" t="s">
        <v>100</v>
      </c>
      <c r="L11" s="119" t="s">
        <v>138</v>
      </c>
      <c r="M11" s="119" t="s">
        <v>139</v>
      </c>
      <c r="N11" s="119" t="s">
        <v>160</v>
      </c>
      <c r="O11" s="119" t="s">
        <v>141</v>
      </c>
      <c r="P11" s="119" t="s">
        <v>105</v>
      </c>
      <c r="Q11" s="119">
        <v>3</v>
      </c>
      <c r="R11" s="119" t="s">
        <v>106</v>
      </c>
      <c r="S11" s="119" t="s">
        <v>107</v>
      </c>
      <c r="T11" s="119" t="s">
        <v>108</v>
      </c>
      <c r="U11" s="119" t="s">
        <v>109</v>
      </c>
      <c r="V11" s="119" t="s">
        <v>110</v>
      </c>
      <c r="W11" s="197">
        <v>33147</v>
      </c>
    </row>
    <row r="12" spans="1:23" ht="14.25" x14ac:dyDescent="0.25">
      <c r="A12" s="119" t="s">
        <v>161</v>
      </c>
      <c r="B12" s="119" t="s">
        <v>134</v>
      </c>
      <c r="C12" s="119" t="s">
        <v>134</v>
      </c>
      <c r="D12" s="119" t="s">
        <v>97</v>
      </c>
      <c r="E12" s="119" t="s">
        <v>162</v>
      </c>
      <c r="F12" s="119" t="s">
        <v>136</v>
      </c>
      <c r="G12" s="119" t="s">
        <v>162</v>
      </c>
      <c r="H12" s="119">
        <v>9311</v>
      </c>
      <c r="I12" s="119" t="s">
        <v>162</v>
      </c>
      <c r="J12" s="119" t="s">
        <v>163</v>
      </c>
      <c r="K12" s="119" t="s">
        <v>100</v>
      </c>
      <c r="L12" s="119" t="s">
        <v>138</v>
      </c>
      <c r="M12" s="119" t="s">
        <v>139</v>
      </c>
      <c r="N12" s="119" t="s">
        <v>164</v>
      </c>
      <c r="O12" s="119" t="s">
        <v>141</v>
      </c>
      <c r="P12" s="119" t="s">
        <v>105</v>
      </c>
      <c r="Q12" s="119">
        <v>3</v>
      </c>
      <c r="R12" s="119" t="s">
        <v>106</v>
      </c>
      <c r="S12" s="119" t="s">
        <v>107</v>
      </c>
      <c r="T12" s="119" t="s">
        <v>108</v>
      </c>
      <c r="U12" s="119" t="s">
        <v>109</v>
      </c>
      <c r="V12" s="119" t="s">
        <v>110</v>
      </c>
      <c r="W12" s="197">
        <v>37687</v>
      </c>
    </row>
    <row r="13" spans="1:23" ht="14.25" x14ac:dyDescent="0.25">
      <c r="A13" s="119" t="s">
        <v>165</v>
      </c>
      <c r="B13" s="119" t="s">
        <v>134</v>
      </c>
      <c r="C13" s="119" t="s">
        <v>166</v>
      </c>
      <c r="D13" s="119" t="s">
        <v>97</v>
      </c>
      <c r="E13" s="119" t="s">
        <v>167</v>
      </c>
      <c r="F13" s="119" t="s">
        <v>136</v>
      </c>
      <c r="G13" s="119" t="s">
        <v>167</v>
      </c>
      <c r="H13" s="119">
        <v>9804</v>
      </c>
      <c r="I13" s="119" t="s">
        <v>167</v>
      </c>
      <c r="J13" s="119" t="s">
        <v>168</v>
      </c>
      <c r="K13" s="119" t="s">
        <v>100</v>
      </c>
      <c r="L13" s="119" t="s">
        <v>169</v>
      </c>
      <c r="M13" s="119" t="s">
        <v>170</v>
      </c>
      <c r="N13" s="119" t="s">
        <v>171</v>
      </c>
      <c r="O13" s="119" t="s">
        <v>172</v>
      </c>
      <c r="P13" s="119" t="s">
        <v>173</v>
      </c>
      <c r="Q13" s="119">
        <v>3</v>
      </c>
      <c r="R13" s="119" t="s">
        <v>106</v>
      </c>
      <c r="S13" s="119" t="s">
        <v>107</v>
      </c>
      <c r="T13" s="119" t="s">
        <v>108</v>
      </c>
      <c r="U13" s="119" t="s">
        <v>109</v>
      </c>
      <c r="V13" s="119" t="s">
        <v>110</v>
      </c>
      <c r="W13" s="197">
        <v>37757</v>
      </c>
    </row>
    <row r="14" spans="1:23" ht="14.25" x14ac:dyDescent="0.25">
      <c r="A14" s="119" t="s">
        <v>174</v>
      </c>
      <c r="B14" s="119" t="s">
        <v>134</v>
      </c>
      <c r="C14" s="119" t="s">
        <v>134</v>
      </c>
      <c r="D14" s="119" t="s">
        <v>97</v>
      </c>
      <c r="E14" s="119" t="s">
        <v>175</v>
      </c>
      <c r="F14" s="119"/>
      <c r="G14" s="119" t="s">
        <v>175</v>
      </c>
      <c r="H14" s="119">
        <v>1051359</v>
      </c>
      <c r="I14" s="119" t="s">
        <v>175</v>
      </c>
      <c r="J14" s="119" t="s">
        <v>176</v>
      </c>
      <c r="K14" s="119" t="s">
        <v>100</v>
      </c>
      <c r="L14" s="119" t="s">
        <v>177</v>
      </c>
      <c r="M14" s="119" t="s">
        <v>139</v>
      </c>
      <c r="N14" s="119" t="s">
        <v>178</v>
      </c>
      <c r="O14" s="119" t="s">
        <v>141</v>
      </c>
      <c r="P14" s="119" t="s">
        <v>105</v>
      </c>
      <c r="Q14" s="119">
        <v>3</v>
      </c>
      <c r="R14" s="119" t="s">
        <v>106</v>
      </c>
      <c r="S14" s="119" t="s">
        <v>107</v>
      </c>
      <c r="T14" s="119" t="s">
        <v>108</v>
      </c>
      <c r="U14" s="119" t="s">
        <v>109</v>
      </c>
      <c r="V14" s="119" t="s">
        <v>110</v>
      </c>
      <c r="W14" s="197">
        <v>40450</v>
      </c>
    </row>
    <row r="15" spans="1:23" ht="14.25" x14ac:dyDescent="0.25">
      <c r="A15" s="119" t="s">
        <v>179</v>
      </c>
      <c r="B15" s="119" t="s">
        <v>134</v>
      </c>
      <c r="C15" s="119" t="s">
        <v>134</v>
      </c>
      <c r="D15" s="119" t="s">
        <v>97</v>
      </c>
      <c r="E15" s="119" t="s">
        <v>180</v>
      </c>
      <c r="F15" s="119" t="s">
        <v>136</v>
      </c>
      <c r="G15" s="119" t="s">
        <v>180</v>
      </c>
      <c r="H15" s="119">
        <v>187259</v>
      </c>
      <c r="I15" s="119" t="s">
        <v>180</v>
      </c>
      <c r="J15" s="119" t="s">
        <v>181</v>
      </c>
      <c r="K15" s="119" t="s">
        <v>100</v>
      </c>
      <c r="L15" s="119" t="s">
        <v>138</v>
      </c>
      <c r="M15" s="119" t="s">
        <v>139</v>
      </c>
      <c r="N15" s="119" t="s">
        <v>182</v>
      </c>
      <c r="O15" s="119" t="s">
        <v>141</v>
      </c>
      <c r="P15" s="119" t="s">
        <v>105</v>
      </c>
      <c r="Q15" s="119">
        <v>3</v>
      </c>
      <c r="R15" s="119" t="s">
        <v>106</v>
      </c>
      <c r="S15" s="119" t="s">
        <v>107</v>
      </c>
      <c r="T15" s="119" t="s">
        <v>108</v>
      </c>
      <c r="U15" s="119" t="s">
        <v>109</v>
      </c>
      <c r="V15" s="119" t="s">
        <v>110</v>
      </c>
      <c r="W15" s="197">
        <v>38991</v>
      </c>
    </row>
    <row r="16" spans="1:23" ht="14.25" x14ac:dyDescent="0.25">
      <c r="A16" s="119" t="s">
        <v>183</v>
      </c>
      <c r="B16" s="119" t="s">
        <v>184</v>
      </c>
      <c r="C16" s="119" t="s">
        <v>184</v>
      </c>
      <c r="D16" s="119" t="s">
        <v>97</v>
      </c>
      <c r="E16" s="119" t="s">
        <v>185</v>
      </c>
      <c r="F16" s="119" t="s">
        <v>186</v>
      </c>
      <c r="G16" s="119" t="s">
        <v>185</v>
      </c>
      <c r="H16" s="119">
        <v>8878</v>
      </c>
      <c r="I16" s="119" t="s">
        <v>185</v>
      </c>
      <c r="J16" s="119" t="s">
        <v>187</v>
      </c>
      <c r="K16" s="119" t="s">
        <v>100</v>
      </c>
      <c r="L16" s="119" t="s">
        <v>138</v>
      </c>
      <c r="M16" s="119" t="s">
        <v>139</v>
      </c>
      <c r="N16" s="119" t="s">
        <v>188</v>
      </c>
      <c r="O16" s="119" t="s">
        <v>141</v>
      </c>
      <c r="P16" s="119" t="s">
        <v>105</v>
      </c>
      <c r="Q16" s="119">
        <v>3</v>
      </c>
      <c r="R16" s="119" t="s">
        <v>106</v>
      </c>
      <c r="S16" s="119" t="s">
        <v>107</v>
      </c>
      <c r="T16" s="119" t="s">
        <v>108</v>
      </c>
      <c r="U16" s="119" t="s">
        <v>109</v>
      </c>
      <c r="V16" s="119" t="s">
        <v>110</v>
      </c>
      <c r="W16" s="197">
        <v>35319</v>
      </c>
    </row>
    <row r="17" spans="1:23" ht="14.25" x14ac:dyDescent="0.25">
      <c r="A17" s="119" t="s">
        <v>189</v>
      </c>
      <c r="B17" s="119" t="s">
        <v>184</v>
      </c>
      <c r="C17" s="119" t="s">
        <v>184</v>
      </c>
      <c r="D17" s="119" t="s">
        <v>97</v>
      </c>
      <c r="E17" s="119" t="s">
        <v>190</v>
      </c>
      <c r="F17" s="119" t="s">
        <v>186</v>
      </c>
      <c r="G17" s="119" t="s">
        <v>190</v>
      </c>
      <c r="H17" s="119">
        <v>8877</v>
      </c>
      <c r="I17" s="119" t="s">
        <v>190</v>
      </c>
      <c r="J17" s="119" t="s">
        <v>191</v>
      </c>
      <c r="K17" s="119" t="s">
        <v>100</v>
      </c>
      <c r="L17" s="119" t="s">
        <v>138</v>
      </c>
      <c r="M17" s="119" t="s">
        <v>139</v>
      </c>
      <c r="N17" s="119" t="s">
        <v>192</v>
      </c>
      <c r="O17" s="119" t="s">
        <v>141</v>
      </c>
      <c r="P17" s="119" t="s">
        <v>105</v>
      </c>
      <c r="Q17" s="119">
        <v>3</v>
      </c>
      <c r="R17" s="119" t="s">
        <v>106</v>
      </c>
      <c r="S17" s="119" t="s">
        <v>107</v>
      </c>
      <c r="T17" s="119" t="s">
        <v>108</v>
      </c>
      <c r="U17" s="119" t="s">
        <v>109</v>
      </c>
      <c r="V17" s="119" t="s">
        <v>110</v>
      </c>
      <c r="W17" s="197">
        <v>35319</v>
      </c>
    </row>
    <row r="18" spans="1:23" ht="14.25" x14ac:dyDescent="0.25">
      <c r="A18" s="119" t="s">
        <v>193</v>
      </c>
      <c r="B18" s="119" t="s">
        <v>184</v>
      </c>
      <c r="C18" s="119" t="s">
        <v>184</v>
      </c>
      <c r="D18" s="119" t="s">
        <v>97</v>
      </c>
      <c r="E18" s="119" t="s">
        <v>194</v>
      </c>
      <c r="F18" s="119" t="s">
        <v>186</v>
      </c>
      <c r="G18" s="119" t="s">
        <v>194</v>
      </c>
      <c r="H18" s="119">
        <v>8876</v>
      </c>
      <c r="I18" s="119" t="s">
        <v>194</v>
      </c>
      <c r="J18" s="119" t="s">
        <v>195</v>
      </c>
      <c r="K18" s="119" t="s">
        <v>100</v>
      </c>
      <c r="L18" s="119" t="s">
        <v>138</v>
      </c>
      <c r="M18" s="119" t="s">
        <v>139</v>
      </c>
      <c r="N18" s="119" t="s">
        <v>196</v>
      </c>
      <c r="O18" s="119" t="s">
        <v>141</v>
      </c>
      <c r="P18" s="119" t="s">
        <v>105</v>
      </c>
      <c r="Q18" s="119">
        <v>3</v>
      </c>
      <c r="R18" s="119" t="s">
        <v>106</v>
      </c>
      <c r="S18" s="119" t="s">
        <v>107</v>
      </c>
      <c r="T18" s="119" t="s">
        <v>108</v>
      </c>
      <c r="U18" s="119" t="s">
        <v>109</v>
      </c>
      <c r="V18" s="119" t="s">
        <v>110</v>
      </c>
      <c r="W18" s="197">
        <v>33147</v>
      </c>
    </row>
    <row r="19" spans="1:23" ht="14.25" x14ac:dyDescent="0.25">
      <c r="A19" s="119" t="s">
        <v>197</v>
      </c>
      <c r="B19" s="119" t="s">
        <v>184</v>
      </c>
      <c r="C19" s="119" t="s">
        <v>184</v>
      </c>
      <c r="D19" s="119" t="s">
        <v>97</v>
      </c>
      <c r="E19" s="119" t="s">
        <v>198</v>
      </c>
      <c r="F19" s="119" t="s">
        <v>186</v>
      </c>
      <c r="G19" s="119" t="s">
        <v>198</v>
      </c>
      <c r="H19" s="119">
        <v>8875</v>
      </c>
      <c r="I19" s="119" t="s">
        <v>198</v>
      </c>
      <c r="J19" s="119" t="s">
        <v>199</v>
      </c>
      <c r="K19" s="119" t="s">
        <v>100</v>
      </c>
      <c r="L19" s="119" t="s">
        <v>138</v>
      </c>
      <c r="M19" s="119" t="s">
        <v>139</v>
      </c>
      <c r="N19" s="119" t="s">
        <v>200</v>
      </c>
      <c r="O19" s="119" t="s">
        <v>141</v>
      </c>
      <c r="P19" s="119" t="s">
        <v>105</v>
      </c>
      <c r="Q19" s="119">
        <v>3</v>
      </c>
      <c r="R19" s="119" t="s">
        <v>106</v>
      </c>
      <c r="S19" s="119" t="s">
        <v>107</v>
      </c>
      <c r="T19" s="119" t="s">
        <v>108</v>
      </c>
      <c r="U19" s="119" t="s">
        <v>109</v>
      </c>
      <c r="V19" s="119" t="s">
        <v>110</v>
      </c>
      <c r="W19" s="197">
        <v>35319</v>
      </c>
    </row>
    <row r="20" spans="1:23" ht="14.25" x14ac:dyDescent="0.25">
      <c r="A20" s="119" t="s">
        <v>201</v>
      </c>
      <c r="B20" s="119" t="s">
        <v>184</v>
      </c>
      <c r="C20" s="119" t="s">
        <v>184</v>
      </c>
      <c r="D20" s="119" t="s">
        <v>97</v>
      </c>
      <c r="E20" s="119" t="s">
        <v>202</v>
      </c>
      <c r="F20" s="119" t="s">
        <v>186</v>
      </c>
      <c r="G20" s="119" t="s">
        <v>202</v>
      </c>
      <c r="H20" s="119">
        <v>8873</v>
      </c>
      <c r="I20" s="119" t="s">
        <v>202</v>
      </c>
      <c r="J20" s="119" t="s">
        <v>203</v>
      </c>
      <c r="K20" s="119" t="s">
        <v>100</v>
      </c>
      <c r="L20" s="119" t="s">
        <v>138</v>
      </c>
      <c r="M20" s="119" t="s">
        <v>139</v>
      </c>
      <c r="N20" s="119" t="s">
        <v>204</v>
      </c>
      <c r="O20" s="119" t="s">
        <v>141</v>
      </c>
      <c r="P20" s="119" t="s">
        <v>105</v>
      </c>
      <c r="Q20" s="119">
        <v>3</v>
      </c>
      <c r="R20" s="119" t="s">
        <v>106</v>
      </c>
      <c r="S20" s="119" t="s">
        <v>107</v>
      </c>
      <c r="T20" s="119" t="s">
        <v>108</v>
      </c>
      <c r="U20" s="119" t="s">
        <v>109</v>
      </c>
      <c r="V20" s="119" t="s">
        <v>110</v>
      </c>
      <c r="W20" s="197">
        <v>35319</v>
      </c>
    </row>
    <row r="21" spans="1:23" ht="14.25" x14ac:dyDescent="0.25">
      <c r="A21" s="119" t="s">
        <v>205</v>
      </c>
      <c r="B21" s="119" t="s">
        <v>184</v>
      </c>
      <c r="C21" s="119" t="s">
        <v>184</v>
      </c>
      <c r="D21" s="119" t="s">
        <v>97</v>
      </c>
      <c r="E21" s="119" t="s">
        <v>206</v>
      </c>
      <c r="F21" s="119" t="s">
        <v>186</v>
      </c>
      <c r="G21" s="119" t="s">
        <v>206</v>
      </c>
      <c r="H21" s="119">
        <v>8872</v>
      </c>
      <c r="I21" s="119" t="s">
        <v>206</v>
      </c>
      <c r="J21" s="119" t="s">
        <v>207</v>
      </c>
      <c r="K21" s="119" t="s">
        <v>100</v>
      </c>
      <c r="L21" s="119" t="s">
        <v>138</v>
      </c>
      <c r="M21" s="119" t="s">
        <v>139</v>
      </c>
      <c r="N21" s="119" t="s">
        <v>208</v>
      </c>
      <c r="O21" s="119" t="s">
        <v>141</v>
      </c>
      <c r="P21" s="119" t="s">
        <v>105</v>
      </c>
      <c r="Q21" s="119">
        <v>3</v>
      </c>
      <c r="R21" s="119" t="s">
        <v>106</v>
      </c>
      <c r="S21" s="119" t="s">
        <v>107</v>
      </c>
      <c r="T21" s="119" t="s">
        <v>108</v>
      </c>
      <c r="U21" s="119" t="s">
        <v>109</v>
      </c>
      <c r="V21" s="119" t="s">
        <v>110</v>
      </c>
      <c r="W21" s="197">
        <v>35319</v>
      </c>
    </row>
    <row r="22" spans="1:23" ht="14.25" x14ac:dyDescent="0.25">
      <c r="A22" s="119" t="s">
        <v>209</v>
      </c>
      <c r="B22" s="119" t="s">
        <v>184</v>
      </c>
      <c r="C22" s="119" t="s">
        <v>184</v>
      </c>
      <c r="D22" s="119" t="s">
        <v>97</v>
      </c>
      <c r="E22" s="119" t="s">
        <v>210</v>
      </c>
      <c r="F22" s="119" t="s">
        <v>186</v>
      </c>
      <c r="G22" s="119" t="s">
        <v>210</v>
      </c>
      <c r="H22" s="119">
        <v>8853</v>
      </c>
      <c r="I22" s="119" t="s">
        <v>210</v>
      </c>
      <c r="J22" s="119" t="s">
        <v>211</v>
      </c>
      <c r="K22" s="119" t="s">
        <v>100</v>
      </c>
      <c r="L22" s="119" t="s">
        <v>138</v>
      </c>
      <c r="M22" s="119" t="s">
        <v>139</v>
      </c>
      <c r="N22" s="119" t="s">
        <v>212</v>
      </c>
      <c r="O22" s="119" t="s">
        <v>141</v>
      </c>
      <c r="P22" s="119" t="s">
        <v>105</v>
      </c>
      <c r="Q22" s="119">
        <v>3</v>
      </c>
      <c r="R22" s="119" t="s">
        <v>106</v>
      </c>
      <c r="S22" s="119" t="s">
        <v>107</v>
      </c>
      <c r="T22" s="119" t="s">
        <v>108</v>
      </c>
      <c r="U22" s="119" t="s">
        <v>109</v>
      </c>
      <c r="V22" s="119" t="s">
        <v>110</v>
      </c>
      <c r="W22" s="197">
        <v>33147</v>
      </c>
    </row>
    <row r="23" spans="1:23" ht="14.25" x14ac:dyDescent="0.25">
      <c r="A23" s="119" t="s">
        <v>213</v>
      </c>
      <c r="B23" s="119" t="s">
        <v>184</v>
      </c>
      <c r="C23" s="119" t="s">
        <v>184</v>
      </c>
      <c r="D23" s="119" t="s">
        <v>97</v>
      </c>
      <c r="E23" s="119" t="s">
        <v>214</v>
      </c>
      <c r="F23" s="119" t="s">
        <v>186</v>
      </c>
      <c r="G23" s="119" t="s">
        <v>214</v>
      </c>
      <c r="H23" s="119">
        <v>8852</v>
      </c>
      <c r="I23" s="119" t="s">
        <v>214</v>
      </c>
      <c r="J23" s="119" t="s">
        <v>215</v>
      </c>
      <c r="K23" s="119" t="s">
        <v>100</v>
      </c>
      <c r="L23" s="119" t="s">
        <v>138</v>
      </c>
      <c r="M23" s="119" t="s">
        <v>139</v>
      </c>
      <c r="N23" s="119" t="s">
        <v>216</v>
      </c>
      <c r="O23" s="119" t="s">
        <v>141</v>
      </c>
      <c r="P23" s="119" t="s">
        <v>105</v>
      </c>
      <c r="Q23" s="119">
        <v>3</v>
      </c>
      <c r="R23" s="119" t="s">
        <v>106</v>
      </c>
      <c r="S23" s="119" t="s">
        <v>107</v>
      </c>
      <c r="T23" s="119" t="s">
        <v>108</v>
      </c>
      <c r="U23" s="119" t="s">
        <v>109</v>
      </c>
      <c r="V23" s="119" t="s">
        <v>110</v>
      </c>
      <c r="W23" s="197">
        <v>33147</v>
      </c>
    </row>
    <row r="24" spans="1:23" ht="14.25" x14ac:dyDescent="0.25">
      <c r="A24" s="119" t="s">
        <v>217</v>
      </c>
      <c r="B24" s="119" t="s">
        <v>184</v>
      </c>
      <c r="C24" s="119" t="s">
        <v>184</v>
      </c>
      <c r="D24" s="119" t="s">
        <v>97</v>
      </c>
      <c r="E24" s="119" t="s">
        <v>218</v>
      </c>
      <c r="F24" s="119" t="s">
        <v>186</v>
      </c>
      <c r="G24" s="119" t="s">
        <v>218</v>
      </c>
      <c r="H24" s="119">
        <v>8851</v>
      </c>
      <c r="I24" s="119" t="s">
        <v>218</v>
      </c>
      <c r="J24" s="119" t="s">
        <v>219</v>
      </c>
      <c r="K24" s="119" t="s">
        <v>100</v>
      </c>
      <c r="L24" s="119" t="s">
        <v>138</v>
      </c>
      <c r="M24" s="119" t="s">
        <v>139</v>
      </c>
      <c r="N24" s="119" t="s">
        <v>220</v>
      </c>
      <c r="O24" s="119" t="s">
        <v>141</v>
      </c>
      <c r="P24" s="119" t="s">
        <v>105</v>
      </c>
      <c r="Q24" s="119">
        <v>3</v>
      </c>
      <c r="R24" s="119" t="s">
        <v>106</v>
      </c>
      <c r="S24" s="119" t="s">
        <v>107</v>
      </c>
      <c r="T24" s="119" t="s">
        <v>108</v>
      </c>
      <c r="U24" s="119" t="s">
        <v>109</v>
      </c>
      <c r="V24" s="119" t="s">
        <v>109</v>
      </c>
      <c r="W24" s="197">
        <v>33878</v>
      </c>
    </row>
    <row r="25" spans="1:23" ht="14.25" x14ac:dyDescent="0.25">
      <c r="A25" s="119" t="s">
        <v>221</v>
      </c>
      <c r="B25" s="119" t="s">
        <v>184</v>
      </c>
      <c r="C25" s="119" t="s">
        <v>184</v>
      </c>
      <c r="D25" s="119" t="s">
        <v>97</v>
      </c>
      <c r="E25" s="119" t="s">
        <v>222</v>
      </c>
      <c r="F25" s="119" t="s">
        <v>186</v>
      </c>
      <c r="G25" s="119" t="s">
        <v>222</v>
      </c>
      <c r="H25" s="119">
        <v>150254</v>
      </c>
      <c r="I25" s="119" t="s">
        <v>222</v>
      </c>
      <c r="J25" s="119" t="s">
        <v>223</v>
      </c>
      <c r="K25" s="119" t="s">
        <v>100</v>
      </c>
      <c r="L25" s="119" t="s">
        <v>138</v>
      </c>
      <c r="M25" s="119" t="s">
        <v>139</v>
      </c>
      <c r="N25" s="119" t="s">
        <v>224</v>
      </c>
      <c r="O25" s="119" t="s">
        <v>141</v>
      </c>
      <c r="P25" s="119" t="s">
        <v>105</v>
      </c>
      <c r="Q25" s="119">
        <v>3</v>
      </c>
      <c r="R25" s="119" t="s">
        <v>106</v>
      </c>
      <c r="S25" s="119" t="s">
        <v>107</v>
      </c>
      <c r="T25" s="119" t="s">
        <v>108</v>
      </c>
      <c r="U25" s="119" t="s">
        <v>109</v>
      </c>
      <c r="V25" s="119" t="s">
        <v>110</v>
      </c>
      <c r="W25" s="197">
        <v>38626</v>
      </c>
    </row>
    <row r="26" spans="1:23" ht="14.25" x14ac:dyDescent="0.25">
      <c r="A26" s="119" t="s">
        <v>225</v>
      </c>
      <c r="B26" s="119" t="s">
        <v>184</v>
      </c>
      <c r="C26" s="119" t="s">
        <v>184</v>
      </c>
      <c r="D26" s="119" t="s">
        <v>97</v>
      </c>
      <c r="E26" s="119" t="s">
        <v>226</v>
      </c>
      <c r="F26" s="119"/>
      <c r="G26" s="119" t="s">
        <v>226</v>
      </c>
      <c r="H26" s="119">
        <v>1051361</v>
      </c>
      <c r="I26" s="119" t="s">
        <v>226</v>
      </c>
      <c r="J26" s="119" t="s">
        <v>227</v>
      </c>
      <c r="K26" s="119" t="s">
        <v>100</v>
      </c>
      <c r="L26" s="119" t="s">
        <v>177</v>
      </c>
      <c r="M26" s="119" t="s">
        <v>139</v>
      </c>
      <c r="N26" s="119" t="s">
        <v>228</v>
      </c>
      <c r="O26" s="119" t="s">
        <v>141</v>
      </c>
      <c r="P26" s="119" t="s">
        <v>105</v>
      </c>
      <c r="Q26" s="119">
        <v>3</v>
      </c>
      <c r="R26" s="119" t="s">
        <v>106</v>
      </c>
      <c r="S26" s="119" t="s">
        <v>107</v>
      </c>
      <c r="T26" s="119" t="s">
        <v>108</v>
      </c>
      <c r="U26" s="119" t="s">
        <v>109</v>
      </c>
      <c r="V26" s="119" t="s">
        <v>110</v>
      </c>
      <c r="W26" s="197">
        <v>40450</v>
      </c>
    </row>
    <row r="27" spans="1:23" ht="14.25" x14ac:dyDescent="0.25">
      <c r="A27" s="119" t="s">
        <v>229</v>
      </c>
      <c r="B27" s="119" t="s">
        <v>184</v>
      </c>
      <c r="C27" s="119" t="s">
        <v>184</v>
      </c>
      <c r="D27" s="119" t="s">
        <v>97</v>
      </c>
      <c r="E27" s="119" t="s">
        <v>230</v>
      </c>
      <c r="F27" s="119" t="s">
        <v>186</v>
      </c>
      <c r="G27" s="119" t="s">
        <v>230</v>
      </c>
      <c r="H27" s="119">
        <v>187260</v>
      </c>
      <c r="I27" s="119" t="s">
        <v>230</v>
      </c>
      <c r="J27" s="119" t="s">
        <v>231</v>
      </c>
      <c r="K27" s="119" t="s">
        <v>100</v>
      </c>
      <c r="L27" s="119" t="s">
        <v>138</v>
      </c>
      <c r="M27" s="119" t="s">
        <v>139</v>
      </c>
      <c r="N27" s="119" t="s">
        <v>232</v>
      </c>
      <c r="O27" s="119" t="s">
        <v>141</v>
      </c>
      <c r="P27" s="119" t="s">
        <v>105</v>
      </c>
      <c r="Q27" s="119">
        <v>3</v>
      </c>
      <c r="R27" s="119" t="s">
        <v>106</v>
      </c>
      <c r="S27" s="119" t="s">
        <v>107</v>
      </c>
      <c r="T27" s="119" t="s">
        <v>108</v>
      </c>
      <c r="U27" s="119" t="s">
        <v>109</v>
      </c>
      <c r="V27" s="119" t="s">
        <v>110</v>
      </c>
      <c r="W27" s="197">
        <v>38991</v>
      </c>
    </row>
    <row r="28" spans="1:23" ht="14.25" x14ac:dyDescent="0.25">
      <c r="A28" s="119" t="s">
        <v>233</v>
      </c>
      <c r="B28" s="119" t="s">
        <v>95</v>
      </c>
      <c r="C28" s="119" t="s">
        <v>234</v>
      </c>
      <c r="D28" s="119" t="s">
        <v>97</v>
      </c>
      <c r="E28" s="119" t="s">
        <v>235</v>
      </c>
      <c r="F28" s="119" t="s">
        <v>236</v>
      </c>
      <c r="G28" s="119" t="s">
        <v>235</v>
      </c>
      <c r="H28" s="119">
        <v>17574</v>
      </c>
      <c r="I28" s="119" t="s">
        <v>235</v>
      </c>
      <c r="J28" s="119" t="s">
        <v>237</v>
      </c>
      <c r="K28" s="119" t="s">
        <v>100</v>
      </c>
      <c r="L28" s="119" t="s">
        <v>101</v>
      </c>
      <c r="M28" s="119" t="s">
        <v>102</v>
      </c>
      <c r="N28" s="119" t="s">
        <v>238</v>
      </c>
      <c r="O28" s="119" t="s">
        <v>104</v>
      </c>
      <c r="P28" s="119" t="s">
        <v>105</v>
      </c>
      <c r="Q28" s="119">
        <v>2</v>
      </c>
      <c r="R28" s="119" t="s">
        <v>106</v>
      </c>
      <c r="S28" s="119" t="s">
        <v>107</v>
      </c>
      <c r="T28" s="119" t="s">
        <v>108</v>
      </c>
      <c r="U28" s="119" t="s">
        <v>109</v>
      </c>
      <c r="V28" s="119" t="s">
        <v>110</v>
      </c>
      <c r="W28" s="197">
        <v>38261</v>
      </c>
    </row>
    <row r="29" spans="1:23" ht="14.25" x14ac:dyDescent="0.25">
      <c r="A29" s="119" t="s">
        <v>239</v>
      </c>
      <c r="B29" s="119" t="s">
        <v>95</v>
      </c>
      <c r="C29" s="119" t="s">
        <v>240</v>
      </c>
      <c r="D29" s="119" t="s">
        <v>97</v>
      </c>
      <c r="E29" s="119" t="s">
        <v>241</v>
      </c>
      <c r="F29" s="119" t="s">
        <v>242</v>
      </c>
      <c r="G29" s="119" t="s">
        <v>241</v>
      </c>
      <c r="H29" s="119">
        <v>19844</v>
      </c>
      <c r="I29" s="119" t="s">
        <v>241</v>
      </c>
      <c r="J29" s="119" t="s">
        <v>243</v>
      </c>
      <c r="K29" s="119" t="s">
        <v>100</v>
      </c>
      <c r="L29" s="119" t="s">
        <v>101</v>
      </c>
      <c r="M29" s="119" t="s">
        <v>102</v>
      </c>
      <c r="N29" s="119" t="s">
        <v>244</v>
      </c>
      <c r="O29" s="119" t="s">
        <v>104</v>
      </c>
      <c r="P29" s="119" t="s">
        <v>105</v>
      </c>
      <c r="Q29" s="119">
        <v>2</v>
      </c>
      <c r="R29" s="119" t="s">
        <v>106</v>
      </c>
      <c r="S29" s="119" t="s">
        <v>107</v>
      </c>
      <c r="T29" s="119" t="s">
        <v>108</v>
      </c>
      <c r="U29" s="119" t="s">
        <v>109</v>
      </c>
      <c r="V29" s="119" t="s">
        <v>110</v>
      </c>
      <c r="W29" s="197">
        <v>38569</v>
      </c>
    </row>
    <row r="30" spans="1:23" ht="14.25" x14ac:dyDescent="0.25">
      <c r="A30" s="119" t="s">
        <v>245</v>
      </c>
      <c r="B30" s="119" t="s">
        <v>95</v>
      </c>
      <c r="C30" s="119" t="s">
        <v>96</v>
      </c>
      <c r="D30" s="119" t="s">
        <v>97</v>
      </c>
      <c r="E30" s="119" t="s">
        <v>246</v>
      </c>
      <c r="F30" s="119"/>
      <c r="G30" s="119" t="s">
        <v>246</v>
      </c>
      <c r="H30" s="119">
        <v>18456</v>
      </c>
      <c r="I30" s="119" t="s">
        <v>246</v>
      </c>
      <c r="J30" s="119" t="s">
        <v>246</v>
      </c>
      <c r="K30" s="119" t="s">
        <v>100</v>
      </c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97"/>
    </row>
    <row r="31" spans="1:23" ht="14.25" x14ac:dyDescent="0.25">
      <c r="A31" s="119" t="s">
        <v>247</v>
      </c>
      <c r="B31" s="119" t="s">
        <v>95</v>
      </c>
      <c r="C31" s="119" t="s">
        <v>96</v>
      </c>
      <c r="D31" s="119" t="s">
        <v>97</v>
      </c>
      <c r="E31" s="119" t="s">
        <v>248</v>
      </c>
      <c r="F31" s="119"/>
      <c r="G31" s="119" t="s">
        <v>248</v>
      </c>
      <c r="H31" s="119">
        <v>1076377</v>
      </c>
      <c r="I31" s="119" t="s">
        <v>248</v>
      </c>
      <c r="J31" s="119" t="s">
        <v>249</v>
      </c>
      <c r="K31" s="119" t="s">
        <v>100</v>
      </c>
      <c r="L31" s="119" t="s">
        <v>101</v>
      </c>
      <c r="M31" s="119" t="s">
        <v>102</v>
      </c>
      <c r="N31" s="119" t="s">
        <v>250</v>
      </c>
      <c r="O31" s="119" t="s">
        <v>104</v>
      </c>
      <c r="P31" s="119" t="s">
        <v>105</v>
      </c>
      <c r="Q31" s="119">
        <v>3</v>
      </c>
      <c r="R31" s="119" t="s">
        <v>106</v>
      </c>
      <c r="S31" s="119" t="s">
        <v>107</v>
      </c>
      <c r="T31" s="119" t="s">
        <v>108</v>
      </c>
      <c r="U31" s="119" t="s">
        <v>109</v>
      </c>
      <c r="V31" s="119" t="s">
        <v>110</v>
      </c>
      <c r="W31" s="197">
        <v>40815</v>
      </c>
    </row>
    <row r="32" spans="1:23" ht="14.25" x14ac:dyDescent="0.25">
      <c r="A32" s="119" t="s">
        <v>251</v>
      </c>
      <c r="B32" s="119" t="s">
        <v>95</v>
      </c>
      <c r="C32" s="119" t="s">
        <v>252</v>
      </c>
      <c r="D32" s="119" t="s">
        <v>97</v>
      </c>
      <c r="E32" s="119" t="s">
        <v>253</v>
      </c>
      <c r="F32" s="119" t="s">
        <v>254</v>
      </c>
      <c r="G32" s="119" t="s">
        <v>253</v>
      </c>
      <c r="H32" s="119">
        <v>655353</v>
      </c>
      <c r="I32" s="119" t="s">
        <v>253</v>
      </c>
      <c r="J32" s="119" t="s">
        <v>255</v>
      </c>
      <c r="K32" s="119" t="s">
        <v>100</v>
      </c>
      <c r="L32" s="119" t="s">
        <v>101</v>
      </c>
      <c r="M32" s="119" t="s">
        <v>102</v>
      </c>
      <c r="N32" s="119" t="s">
        <v>256</v>
      </c>
      <c r="O32" s="119" t="s">
        <v>104</v>
      </c>
      <c r="P32" s="119" t="s">
        <v>105</v>
      </c>
      <c r="Q32" s="119">
        <v>3</v>
      </c>
      <c r="R32" s="119" t="s">
        <v>106</v>
      </c>
      <c r="S32" s="119" t="s">
        <v>107</v>
      </c>
      <c r="T32" s="119" t="s">
        <v>108</v>
      </c>
      <c r="U32" s="119" t="s">
        <v>109</v>
      </c>
      <c r="V32" s="119" t="s">
        <v>109</v>
      </c>
      <c r="W32" s="197">
        <v>39352</v>
      </c>
    </row>
    <row r="33" spans="1:23" ht="14.25" x14ac:dyDescent="0.25">
      <c r="A33" s="119" t="s">
        <v>257</v>
      </c>
      <c r="B33" s="119" t="s">
        <v>95</v>
      </c>
      <c r="C33" s="119" t="s">
        <v>258</v>
      </c>
      <c r="D33" s="119" t="s">
        <v>97</v>
      </c>
      <c r="E33" s="119" t="s">
        <v>259</v>
      </c>
      <c r="F33" s="119" t="s">
        <v>260</v>
      </c>
      <c r="G33" s="119" t="s">
        <v>259</v>
      </c>
      <c r="H33" s="119">
        <v>37181</v>
      </c>
      <c r="I33" s="119" t="s">
        <v>259</v>
      </c>
      <c r="J33" s="119" t="s">
        <v>261</v>
      </c>
      <c r="K33" s="119" t="s">
        <v>100</v>
      </c>
      <c r="L33" s="119" t="s">
        <v>101</v>
      </c>
      <c r="M33" s="119" t="s">
        <v>102</v>
      </c>
      <c r="N33" s="119" t="s">
        <v>262</v>
      </c>
      <c r="O33" s="119" t="s">
        <v>104</v>
      </c>
      <c r="P33" s="119" t="s">
        <v>105</v>
      </c>
      <c r="Q33" s="119">
        <v>2</v>
      </c>
      <c r="R33" s="119" t="s">
        <v>106</v>
      </c>
      <c r="S33" s="119" t="s">
        <v>107</v>
      </c>
      <c r="T33" s="119" t="s">
        <v>108</v>
      </c>
      <c r="U33" s="119" t="s">
        <v>109</v>
      </c>
      <c r="V33" s="119" t="s">
        <v>110</v>
      </c>
      <c r="W33" s="197">
        <v>38626</v>
      </c>
    </row>
    <row r="34" spans="1:23" ht="14.25" x14ac:dyDescent="0.25">
      <c r="A34" s="119" t="s">
        <v>263</v>
      </c>
      <c r="B34" s="119" t="s">
        <v>95</v>
      </c>
      <c r="C34" s="119" t="s">
        <v>264</v>
      </c>
      <c r="D34" s="119" t="s">
        <v>97</v>
      </c>
      <c r="E34" s="119" t="s">
        <v>265</v>
      </c>
      <c r="F34" s="119" t="s">
        <v>266</v>
      </c>
      <c r="G34" s="119" t="s">
        <v>265</v>
      </c>
      <c r="H34" s="119">
        <v>37182</v>
      </c>
      <c r="I34" s="119" t="s">
        <v>265</v>
      </c>
      <c r="J34" s="119" t="s">
        <v>267</v>
      </c>
      <c r="K34" s="119" t="s">
        <v>100</v>
      </c>
      <c r="L34" s="119" t="s">
        <v>101</v>
      </c>
      <c r="M34" s="119" t="s">
        <v>102</v>
      </c>
      <c r="N34" s="119" t="s">
        <v>268</v>
      </c>
      <c r="O34" s="119" t="s">
        <v>104</v>
      </c>
      <c r="P34" s="119" t="s">
        <v>105</v>
      </c>
      <c r="Q34" s="119">
        <v>2</v>
      </c>
      <c r="R34" s="119" t="s">
        <v>106</v>
      </c>
      <c r="S34" s="119" t="s">
        <v>107</v>
      </c>
      <c r="T34" s="119" t="s">
        <v>108</v>
      </c>
      <c r="U34" s="119" t="s">
        <v>109</v>
      </c>
      <c r="V34" s="119" t="s">
        <v>110</v>
      </c>
      <c r="W34" s="197">
        <v>38626</v>
      </c>
    </row>
    <row r="35" spans="1:23" ht="14.25" x14ac:dyDescent="0.25">
      <c r="A35" s="119" t="s">
        <v>269</v>
      </c>
      <c r="B35" s="119" t="s">
        <v>95</v>
      </c>
      <c r="C35" s="119" t="s">
        <v>264</v>
      </c>
      <c r="D35" s="119" t="s">
        <v>97</v>
      </c>
      <c r="E35" s="119" t="s">
        <v>270</v>
      </c>
      <c r="F35" s="119"/>
      <c r="G35" s="119" t="s">
        <v>270</v>
      </c>
      <c r="H35" s="119">
        <v>1218380</v>
      </c>
      <c r="I35" s="119" t="s">
        <v>270</v>
      </c>
      <c r="J35" s="119" t="s">
        <v>271</v>
      </c>
      <c r="K35" s="119" t="s">
        <v>100</v>
      </c>
      <c r="L35" s="119" t="s">
        <v>101</v>
      </c>
      <c r="M35" s="119" t="s">
        <v>102</v>
      </c>
      <c r="N35" s="119" t="s">
        <v>272</v>
      </c>
      <c r="O35" s="119" t="s">
        <v>104</v>
      </c>
      <c r="P35" s="119" t="s">
        <v>105</v>
      </c>
      <c r="Q35" s="119">
        <v>3</v>
      </c>
      <c r="R35" s="119" t="s">
        <v>106</v>
      </c>
      <c r="S35" s="119" t="s">
        <v>107</v>
      </c>
      <c r="T35" s="119" t="s">
        <v>108</v>
      </c>
      <c r="U35" s="119" t="s">
        <v>109</v>
      </c>
      <c r="V35" s="119" t="s">
        <v>110</v>
      </c>
      <c r="W35" s="197">
        <v>41179</v>
      </c>
    </row>
    <row r="36" spans="1:23" ht="14.25" x14ac:dyDescent="0.25">
      <c r="A36" s="119" t="s">
        <v>273</v>
      </c>
      <c r="B36" s="119" t="s">
        <v>95</v>
      </c>
      <c r="C36" s="119" t="s">
        <v>274</v>
      </c>
      <c r="D36" s="119" t="s">
        <v>97</v>
      </c>
      <c r="E36" s="119" t="s">
        <v>275</v>
      </c>
      <c r="F36" s="119"/>
      <c r="G36" s="119" t="s">
        <v>275</v>
      </c>
      <c r="H36" s="119">
        <v>972347</v>
      </c>
      <c r="I36" s="119" t="s">
        <v>275</v>
      </c>
      <c r="J36" s="119" t="s">
        <v>276</v>
      </c>
      <c r="K36" s="119" t="s">
        <v>100</v>
      </c>
      <c r="L36" s="119" t="s">
        <v>101</v>
      </c>
      <c r="M36" s="119" t="s">
        <v>102</v>
      </c>
      <c r="N36" s="119" t="s">
        <v>277</v>
      </c>
      <c r="O36" s="119" t="s">
        <v>104</v>
      </c>
      <c r="P36" s="119" t="s">
        <v>105</v>
      </c>
      <c r="Q36" s="119">
        <v>3</v>
      </c>
      <c r="R36" s="119" t="s">
        <v>106</v>
      </c>
      <c r="S36" s="119" t="s">
        <v>107</v>
      </c>
      <c r="T36" s="119" t="s">
        <v>108</v>
      </c>
      <c r="U36" s="119" t="s">
        <v>109</v>
      </c>
      <c r="V36" s="119" t="s">
        <v>110</v>
      </c>
      <c r="W36" s="197">
        <v>40450</v>
      </c>
    </row>
    <row r="37" spans="1:23" ht="14.25" x14ac:dyDescent="0.25">
      <c r="A37" s="119" t="s">
        <v>278</v>
      </c>
      <c r="B37" s="119" t="s">
        <v>95</v>
      </c>
      <c r="C37" s="119" t="s">
        <v>279</v>
      </c>
      <c r="D37" s="119" t="s">
        <v>97</v>
      </c>
      <c r="E37" s="119" t="s">
        <v>280</v>
      </c>
      <c r="F37" s="119" t="s">
        <v>281</v>
      </c>
      <c r="G37" s="119" t="s">
        <v>280</v>
      </c>
      <c r="H37" s="119">
        <v>611343</v>
      </c>
      <c r="I37" s="119" t="s">
        <v>280</v>
      </c>
      <c r="J37" s="119" t="s">
        <v>282</v>
      </c>
      <c r="K37" s="119" t="s">
        <v>100</v>
      </c>
      <c r="L37" s="119" t="s">
        <v>101</v>
      </c>
      <c r="M37" s="119" t="s">
        <v>102</v>
      </c>
      <c r="N37" s="119" t="s">
        <v>282</v>
      </c>
      <c r="O37" s="119" t="s">
        <v>104</v>
      </c>
      <c r="P37" s="119" t="s">
        <v>105</v>
      </c>
      <c r="Q37" s="119">
        <v>2</v>
      </c>
      <c r="R37" s="119" t="s">
        <v>106</v>
      </c>
      <c r="S37" s="119" t="s">
        <v>107</v>
      </c>
      <c r="T37" s="119" t="s">
        <v>108</v>
      </c>
      <c r="U37" s="119" t="s">
        <v>109</v>
      </c>
      <c r="V37" s="119" t="s">
        <v>110</v>
      </c>
      <c r="W37" s="197">
        <v>39718</v>
      </c>
    </row>
    <row r="38" spans="1:23" ht="14.25" x14ac:dyDescent="0.25">
      <c r="A38" s="119" t="s">
        <v>283</v>
      </c>
      <c r="B38" s="119" t="s">
        <v>95</v>
      </c>
      <c r="C38" s="119" t="s">
        <v>284</v>
      </c>
      <c r="D38" s="119" t="s">
        <v>97</v>
      </c>
      <c r="E38" s="119" t="s">
        <v>285</v>
      </c>
      <c r="F38" s="119" t="s">
        <v>286</v>
      </c>
      <c r="G38" s="119" t="s">
        <v>285</v>
      </c>
      <c r="H38" s="119">
        <v>623345</v>
      </c>
      <c r="I38" s="119" t="s">
        <v>285</v>
      </c>
      <c r="J38" s="119" t="s">
        <v>287</v>
      </c>
      <c r="K38" s="119" t="s">
        <v>100</v>
      </c>
      <c r="L38" s="119" t="s">
        <v>288</v>
      </c>
      <c r="M38" s="119" t="s">
        <v>289</v>
      </c>
      <c r="N38" s="119" t="s">
        <v>287</v>
      </c>
      <c r="O38" s="119" t="s">
        <v>290</v>
      </c>
      <c r="P38" s="119" t="s">
        <v>291</v>
      </c>
      <c r="Q38" s="119">
        <v>3</v>
      </c>
      <c r="R38" s="119" t="s">
        <v>106</v>
      </c>
      <c r="S38" s="119" t="s">
        <v>107</v>
      </c>
      <c r="T38" s="119" t="s">
        <v>108</v>
      </c>
      <c r="U38" s="119" t="s">
        <v>109</v>
      </c>
      <c r="V38" s="119" t="s">
        <v>110</v>
      </c>
      <c r="W38" s="197">
        <v>39718</v>
      </c>
    </row>
    <row r="39" spans="1:23" ht="14.25" x14ac:dyDescent="0.25">
      <c r="A39" s="119" t="s">
        <v>292</v>
      </c>
      <c r="B39" s="119" t="s">
        <v>95</v>
      </c>
      <c r="C39" s="119" t="s">
        <v>293</v>
      </c>
      <c r="D39" s="119" t="s">
        <v>97</v>
      </c>
      <c r="E39" s="119" t="s">
        <v>294</v>
      </c>
      <c r="F39" s="119" t="s">
        <v>295</v>
      </c>
      <c r="G39" s="119" t="s">
        <v>294</v>
      </c>
      <c r="H39" s="119">
        <v>496373</v>
      </c>
      <c r="I39" s="119" t="s">
        <v>294</v>
      </c>
      <c r="J39" s="119" t="s">
        <v>296</v>
      </c>
      <c r="K39" s="119" t="s">
        <v>100</v>
      </c>
      <c r="L39" s="119" t="s">
        <v>297</v>
      </c>
      <c r="M39" s="119" t="s">
        <v>298</v>
      </c>
      <c r="N39" s="119" t="s">
        <v>299</v>
      </c>
      <c r="O39" s="119" t="s">
        <v>300</v>
      </c>
      <c r="P39" s="119" t="s">
        <v>291</v>
      </c>
      <c r="Q39" s="119">
        <v>2</v>
      </c>
      <c r="R39" s="119" t="s">
        <v>106</v>
      </c>
      <c r="S39" s="119" t="s">
        <v>107</v>
      </c>
      <c r="T39" s="119" t="s">
        <v>108</v>
      </c>
      <c r="U39" s="119" t="s">
        <v>109</v>
      </c>
      <c r="V39" s="119" t="s">
        <v>110</v>
      </c>
      <c r="W39" s="197">
        <v>39352</v>
      </c>
    </row>
    <row r="40" spans="1:23" ht="14.25" x14ac:dyDescent="0.25">
      <c r="A40" s="119" t="s">
        <v>301</v>
      </c>
      <c r="B40" s="119" t="s">
        <v>95</v>
      </c>
      <c r="C40" s="119" t="s">
        <v>302</v>
      </c>
      <c r="D40" s="119" t="s">
        <v>97</v>
      </c>
      <c r="E40" s="119" t="s">
        <v>303</v>
      </c>
      <c r="F40" s="119"/>
      <c r="G40" s="119" t="s">
        <v>303</v>
      </c>
      <c r="H40" s="119">
        <v>1060350</v>
      </c>
      <c r="I40" s="119" t="s">
        <v>303</v>
      </c>
      <c r="J40" s="119" t="s">
        <v>304</v>
      </c>
      <c r="K40" s="119" t="s">
        <v>100</v>
      </c>
      <c r="L40" s="119" t="s">
        <v>101</v>
      </c>
      <c r="M40" s="119" t="s">
        <v>102</v>
      </c>
      <c r="N40" s="119" t="s">
        <v>305</v>
      </c>
      <c r="O40" s="119" t="s">
        <v>104</v>
      </c>
      <c r="P40" s="119" t="s">
        <v>105</v>
      </c>
      <c r="Q40" s="119">
        <v>2</v>
      </c>
      <c r="R40" s="119" t="s">
        <v>106</v>
      </c>
      <c r="S40" s="119" t="s">
        <v>107</v>
      </c>
      <c r="T40" s="119" t="s">
        <v>108</v>
      </c>
      <c r="U40" s="119" t="s">
        <v>109</v>
      </c>
      <c r="V40" s="119" t="s">
        <v>110</v>
      </c>
      <c r="W40" s="197">
        <v>40450</v>
      </c>
    </row>
    <row r="41" spans="1:23" x14ac:dyDescent="0.2">
      <c r="A41" s="198" t="s">
        <v>306</v>
      </c>
      <c r="B41" s="6" t="s">
        <v>307</v>
      </c>
      <c r="C41" s="6" t="s">
        <v>308</v>
      </c>
      <c r="D41" s="6" t="s">
        <v>309</v>
      </c>
      <c r="E41" s="6" t="s">
        <v>308</v>
      </c>
      <c r="G41" s="6" t="s">
        <v>308</v>
      </c>
      <c r="H41" s="6">
        <v>989348</v>
      </c>
      <c r="I41" s="6" t="s">
        <v>310</v>
      </c>
      <c r="J41" s="6" t="s">
        <v>308</v>
      </c>
      <c r="K41" s="6" t="s">
        <v>80</v>
      </c>
      <c r="L41" s="6" t="s">
        <v>311</v>
      </c>
      <c r="M41" s="6" t="s">
        <v>310</v>
      </c>
      <c r="N41" s="6" t="s">
        <v>312</v>
      </c>
      <c r="O41" s="6" t="s">
        <v>173</v>
      </c>
      <c r="P41" s="197"/>
      <c r="Q41" s="197"/>
      <c r="R41" s="6" t="s">
        <v>313</v>
      </c>
      <c r="S41" s="6" t="s">
        <v>314</v>
      </c>
      <c r="T41" s="6" t="s">
        <v>108</v>
      </c>
      <c r="U41" s="6" t="s">
        <v>110</v>
      </c>
      <c r="W41" s="197">
        <v>40441</v>
      </c>
    </row>
    <row r="42" spans="1:23" x14ac:dyDescent="0.2">
      <c r="A42" s="198" t="s">
        <v>315</v>
      </c>
      <c r="B42" s="6" t="s">
        <v>307</v>
      </c>
      <c r="C42" s="6" t="s">
        <v>316</v>
      </c>
      <c r="D42" s="6" t="s">
        <v>309</v>
      </c>
      <c r="E42" s="6" t="s">
        <v>316</v>
      </c>
      <c r="F42" s="6" t="s">
        <v>317</v>
      </c>
      <c r="G42" s="6" t="s">
        <v>316</v>
      </c>
      <c r="H42" s="6">
        <v>521375</v>
      </c>
      <c r="I42" s="6" t="s">
        <v>318</v>
      </c>
      <c r="J42" s="6" t="s">
        <v>316</v>
      </c>
      <c r="K42" s="6" t="s">
        <v>80</v>
      </c>
      <c r="L42" s="6" t="s">
        <v>311</v>
      </c>
      <c r="M42" s="6" t="s">
        <v>318</v>
      </c>
      <c r="N42" s="6" t="s">
        <v>312</v>
      </c>
      <c r="O42" s="6" t="s">
        <v>173</v>
      </c>
      <c r="P42" s="197"/>
      <c r="Q42" s="197"/>
      <c r="R42" s="6" t="s">
        <v>313</v>
      </c>
      <c r="S42" s="6" t="s">
        <v>314</v>
      </c>
      <c r="T42" s="6" t="s">
        <v>108</v>
      </c>
      <c r="U42" s="6" t="s">
        <v>110</v>
      </c>
      <c r="V42" s="199"/>
      <c r="W42" s="197">
        <v>39718</v>
      </c>
    </row>
    <row r="43" spans="1:23" ht="15" x14ac:dyDescent="0.25">
      <c r="A43" s="198" t="s">
        <v>319</v>
      </c>
      <c r="B43" s="6" t="s">
        <v>307</v>
      </c>
      <c r="C43" s="6" t="s">
        <v>320</v>
      </c>
      <c r="D43" s="200" t="s">
        <v>309</v>
      </c>
      <c r="E43" s="6" t="s">
        <v>320</v>
      </c>
      <c r="F43" s="6" t="s">
        <v>317</v>
      </c>
      <c r="G43" s="6" t="s">
        <v>320</v>
      </c>
      <c r="H43" s="6">
        <v>521388</v>
      </c>
      <c r="I43" s="6" t="s">
        <v>321</v>
      </c>
      <c r="J43" s="6" t="s">
        <v>320</v>
      </c>
      <c r="K43" s="6" t="s">
        <v>80</v>
      </c>
      <c r="L43" s="6" t="s">
        <v>311</v>
      </c>
      <c r="M43" s="6" t="s">
        <v>321</v>
      </c>
      <c r="N43" s="6" t="s">
        <v>312</v>
      </c>
      <c r="O43" s="6" t="s">
        <v>173</v>
      </c>
      <c r="P43" s="197"/>
      <c r="Q43" s="197"/>
      <c r="R43" s="6" t="s">
        <v>313</v>
      </c>
      <c r="S43" s="6" t="s">
        <v>314</v>
      </c>
      <c r="T43" s="6" t="s">
        <v>108</v>
      </c>
      <c r="U43" s="6" t="s">
        <v>110</v>
      </c>
      <c r="V43" s="201"/>
      <c r="W43" s="197">
        <v>39718</v>
      </c>
    </row>
    <row r="44" spans="1:23" x14ac:dyDescent="0.2">
      <c r="A44" s="200" t="s">
        <v>322</v>
      </c>
      <c r="B44" s="6" t="s">
        <v>307</v>
      </c>
      <c r="C44" s="6" t="s">
        <v>323</v>
      </c>
      <c r="D44" s="200" t="s">
        <v>324</v>
      </c>
      <c r="E44" s="6" t="s">
        <v>323</v>
      </c>
      <c r="F44" s="6" t="s">
        <v>325</v>
      </c>
      <c r="G44" s="6" t="s">
        <v>326</v>
      </c>
      <c r="H44" s="6">
        <v>749451</v>
      </c>
      <c r="I44" s="6" t="s">
        <v>326</v>
      </c>
      <c r="J44" s="6" t="s">
        <v>80</v>
      </c>
      <c r="K44" s="6" t="s">
        <v>327</v>
      </c>
      <c r="L44" s="6" t="s">
        <v>311</v>
      </c>
      <c r="M44" s="6" t="s">
        <v>326</v>
      </c>
      <c r="N44" s="6" t="s">
        <v>312</v>
      </c>
      <c r="O44" s="6" t="s">
        <v>173</v>
      </c>
      <c r="P44" s="197"/>
      <c r="Q44" s="197"/>
      <c r="R44" s="6" t="s">
        <v>328</v>
      </c>
      <c r="S44" s="6" t="s">
        <v>314</v>
      </c>
      <c r="T44" s="6" t="s">
        <v>108</v>
      </c>
      <c r="U44" s="6" t="s">
        <v>109</v>
      </c>
      <c r="V44" s="6" t="s">
        <v>110</v>
      </c>
      <c r="W44" s="197">
        <v>40077</v>
      </c>
    </row>
    <row r="45" spans="1:23" x14ac:dyDescent="0.2">
      <c r="A45" s="200" t="s">
        <v>329</v>
      </c>
      <c r="B45" s="6" t="s">
        <v>307</v>
      </c>
      <c r="C45" s="6" t="s">
        <v>330</v>
      </c>
      <c r="D45" s="200">
        <v>47</v>
      </c>
      <c r="E45" s="6" t="s">
        <v>331</v>
      </c>
      <c r="F45" s="6" t="s">
        <v>317</v>
      </c>
      <c r="G45" s="6" t="s">
        <v>331</v>
      </c>
      <c r="H45" s="6">
        <v>521382</v>
      </c>
      <c r="I45" s="6" t="s">
        <v>332</v>
      </c>
      <c r="J45" s="6" t="s">
        <v>332</v>
      </c>
      <c r="K45" s="6" t="s">
        <v>80</v>
      </c>
      <c r="M45" s="6" t="s">
        <v>311</v>
      </c>
      <c r="N45" s="6" t="s">
        <v>333</v>
      </c>
      <c r="P45" s="6" t="s">
        <v>173</v>
      </c>
      <c r="S45" s="6" t="s">
        <v>314</v>
      </c>
    </row>
    <row r="46" spans="1:23" ht="14.25" x14ac:dyDescent="0.25">
      <c r="A46" s="202" t="s">
        <v>334</v>
      </c>
      <c r="B46" s="119" t="s">
        <v>95</v>
      </c>
      <c r="C46" s="119" t="s">
        <v>335</v>
      </c>
      <c r="D46" s="202" t="s">
        <v>97</v>
      </c>
      <c r="E46" s="119" t="s">
        <v>335</v>
      </c>
      <c r="G46" s="119" t="s">
        <v>336</v>
      </c>
      <c r="H46" s="119">
        <v>1237379</v>
      </c>
      <c r="I46" s="119" t="s">
        <v>335</v>
      </c>
      <c r="J46" s="119" t="s">
        <v>336</v>
      </c>
      <c r="K46" s="119" t="s">
        <v>100</v>
      </c>
      <c r="L46" s="119" t="s">
        <v>101</v>
      </c>
      <c r="M46" s="119" t="s">
        <v>102</v>
      </c>
      <c r="N46" s="119"/>
      <c r="O46" s="119" t="s">
        <v>337</v>
      </c>
      <c r="R46" s="119" t="s">
        <v>106</v>
      </c>
      <c r="S46" s="119" t="s">
        <v>335</v>
      </c>
      <c r="T46" s="119" t="s">
        <v>108</v>
      </c>
      <c r="U46" s="119" t="s">
        <v>109</v>
      </c>
      <c r="V46" s="119" t="s">
        <v>110</v>
      </c>
      <c r="W46" s="197">
        <v>41179</v>
      </c>
    </row>
    <row r="47" spans="1:23" s="119" customFormat="1" ht="14.25" x14ac:dyDescent="0.25">
      <c r="A47" s="202">
        <v>475.00200000000001</v>
      </c>
      <c r="B47" s="119" t="s">
        <v>95</v>
      </c>
      <c r="C47" s="119" t="s">
        <v>338</v>
      </c>
      <c r="D47" s="202" t="s">
        <v>339</v>
      </c>
      <c r="E47" s="119" t="s">
        <v>340</v>
      </c>
      <c r="G47" s="119" t="s">
        <v>340</v>
      </c>
      <c r="H47" s="119">
        <v>1188479</v>
      </c>
      <c r="I47" s="119" t="s">
        <v>340</v>
      </c>
      <c r="J47" s="119" t="s">
        <v>338</v>
      </c>
      <c r="R47" s="119" t="s">
        <v>106</v>
      </c>
      <c r="S47" s="197"/>
      <c r="T47" s="119" t="s">
        <v>341</v>
      </c>
      <c r="U47" s="119" t="s">
        <v>109</v>
      </c>
      <c r="V47" s="119" t="s">
        <v>109</v>
      </c>
      <c r="W47" s="197">
        <v>40815</v>
      </c>
    </row>
    <row r="48" spans="1:23" s="119" customFormat="1" ht="14.25" x14ac:dyDescent="0.25">
      <c r="A48" s="119" t="s">
        <v>342</v>
      </c>
      <c r="B48" s="119" t="s">
        <v>96</v>
      </c>
      <c r="C48" s="119" t="s">
        <v>343</v>
      </c>
      <c r="D48" s="202" t="s">
        <v>97</v>
      </c>
      <c r="E48" s="119" t="s">
        <v>343</v>
      </c>
      <c r="G48" s="119" t="s">
        <v>344</v>
      </c>
      <c r="H48" s="119">
        <v>1239379</v>
      </c>
      <c r="I48" s="119" t="s">
        <v>343</v>
      </c>
      <c r="J48" s="119" t="s">
        <v>344</v>
      </c>
      <c r="K48" s="119" t="s">
        <v>100</v>
      </c>
      <c r="L48" s="119" t="s">
        <v>101</v>
      </c>
      <c r="M48" s="119" t="s">
        <v>102</v>
      </c>
      <c r="N48" s="203" t="s">
        <v>344</v>
      </c>
      <c r="O48" s="119" t="s">
        <v>345</v>
      </c>
      <c r="P48" s="119" t="s">
        <v>105</v>
      </c>
      <c r="R48" s="119" t="s">
        <v>106</v>
      </c>
      <c r="S48" s="204" t="s">
        <v>107</v>
      </c>
      <c r="T48" s="119" t="s">
        <v>108</v>
      </c>
      <c r="U48" s="119" t="s">
        <v>109</v>
      </c>
      <c r="V48" s="119" t="s">
        <v>110</v>
      </c>
      <c r="W48" s="204">
        <v>41179</v>
      </c>
    </row>
    <row r="49" spans="1:23" x14ac:dyDescent="0.2">
      <c r="A49" s="6" t="s">
        <v>346</v>
      </c>
      <c r="B49" s="6" t="s">
        <v>347</v>
      </c>
      <c r="C49" s="6" t="s">
        <v>348</v>
      </c>
      <c r="D49" s="200" t="s">
        <v>349</v>
      </c>
      <c r="E49" s="6" t="s">
        <v>348</v>
      </c>
      <c r="G49" s="6" t="s">
        <v>350</v>
      </c>
      <c r="H49" s="6">
        <v>1042442</v>
      </c>
      <c r="I49" s="6" t="s">
        <v>350</v>
      </c>
      <c r="J49" s="6" t="s">
        <v>348</v>
      </c>
      <c r="K49" s="6" t="s">
        <v>351</v>
      </c>
      <c r="L49" s="6" t="s">
        <v>352</v>
      </c>
      <c r="M49" s="6" t="s">
        <v>353</v>
      </c>
      <c r="P49" s="197"/>
      <c r="R49" s="6" t="s">
        <v>351</v>
      </c>
      <c r="T49" s="197" t="s">
        <v>108</v>
      </c>
      <c r="U49" s="6" t="s">
        <v>109</v>
      </c>
      <c r="V49" s="6" t="s">
        <v>109</v>
      </c>
      <c r="W49" s="205">
        <v>40450</v>
      </c>
    </row>
    <row r="50" spans="1:23" ht="15" x14ac:dyDescent="0.25">
      <c r="A50" s="206" t="s">
        <v>354</v>
      </c>
      <c r="B50" s="6" t="s">
        <v>307</v>
      </c>
      <c r="C50" s="206" t="s">
        <v>355</v>
      </c>
      <c r="D50" s="200">
        <v>47</v>
      </c>
      <c r="E50" s="206" t="s">
        <v>355</v>
      </c>
      <c r="G50" s="206" t="s">
        <v>355</v>
      </c>
      <c r="H50" s="207">
        <v>521373</v>
      </c>
      <c r="I50" s="207" t="s">
        <v>356</v>
      </c>
      <c r="J50" s="206" t="s">
        <v>355</v>
      </c>
      <c r="K50" s="6" t="s">
        <v>80</v>
      </c>
      <c r="P50" s="197"/>
    </row>
    <row r="51" spans="1:23" ht="14.25" x14ac:dyDescent="0.25">
      <c r="A51" s="119" t="s">
        <v>357</v>
      </c>
      <c r="B51" s="119" t="s">
        <v>359</v>
      </c>
      <c r="C51" s="6" t="s">
        <v>358</v>
      </c>
      <c r="D51" s="202" t="s">
        <v>97</v>
      </c>
      <c r="E51" s="6" t="s">
        <v>358</v>
      </c>
      <c r="G51" s="6" t="s">
        <v>358</v>
      </c>
      <c r="I51" s="6" t="s">
        <v>358</v>
      </c>
      <c r="J51" s="6" t="s">
        <v>358</v>
      </c>
      <c r="K51" s="119" t="s">
        <v>359</v>
      </c>
    </row>
    <row r="52" spans="1:23" s="119" customFormat="1" ht="14.25" x14ac:dyDescent="0.25">
      <c r="A52" s="119" t="s">
        <v>360</v>
      </c>
      <c r="B52" s="119" t="s">
        <v>363</v>
      </c>
      <c r="C52" s="119" t="s">
        <v>361</v>
      </c>
      <c r="D52" s="202">
        <v>40</v>
      </c>
      <c r="E52" s="119" t="s">
        <v>361</v>
      </c>
      <c r="G52" s="119" t="s">
        <v>361</v>
      </c>
      <c r="H52" s="119">
        <v>17680</v>
      </c>
      <c r="I52" s="119" t="s">
        <v>362</v>
      </c>
      <c r="J52" s="119" t="s">
        <v>361</v>
      </c>
      <c r="K52" s="119" t="s">
        <v>363</v>
      </c>
      <c r="M52" s="197" t="s">
        <v>290</v>
      </c>
    </row>
    <row r="53" spans="1:23" x14ac:dyDescent="0.2">
      <c r="A53" s="200">
        <v>1</v>
      </c>
      <c r="B53" s="200" t="s">
        <v>364</v>
      </c>
      <c r="C53" s="200" t="s">
        <v>366</v>
      </c>
      <c r="D53" s="200" t="s">
        <v>367</v>
      </c>
      <c r="E53" s="200" t="s">
        <v>366</v>
      </c>
      <c r="F53" s="200"/>
      <c r="G53" s="200" t="s">
        <v>366</v>
      </c>
      <c r="H53" s="200">
        <v>1297386</v>
      </c>
      <c r="I53" s="200" t="s">
        <v>366</v>
      </c>
      <c r="J53" s="200" t="s">
        <v>365</v>
      </c>
      <c r="K53" s="200" t="s">
        <v>364</v>
      </c>
      <c r="L53" s="200"/>
    </row>
    <row r="54" spans="1:23" ht="14.25" x14ac:dyDescent="0.25">
      <c r="A54" s="203" t="s">
        <v>368</v>
      </c>
      <c r="B54" s="203" t="s">
        <v>100</v>
      </c>
      <c r="C54" s="6" t="s">
        <v>370</v>
      </c>
      <c r="D54" s="203" t="s">
        <v>97</v>
      </c>
      <c r="E54" s="203" t="s">
        <v>369</v>
      </c>
      <c r="G54" s="203" t="s">
        <v>369</v>
      </c>
      <c r="H54" s="203">
        <v>1408460</v>
      </c>
      <c r="I54" s="203" t="s">
        <v>369</v>
      </c>
      <c r="J54" s="203" t="s">
        <v>370</v>
      </c>
      <c r="K54" s="203" t="s">
        <v>100</v>
      </c>
      <c r="S54" s="205"/>
    </row>
    <row r="55" spans="1:23" x14ac:dyDescent="0.2">
      <c r="A55" s="6" t="s">
        <v>371</v>
      </c>
      <c r="B55" s="6" t="s">
        <v>372</v>
      </c>
      <c r="C55" s="6" t="s">
        <v>373</v>
      </c>
      <c r="D55" s="6">
        <v>40</v>
      </c>
      <c r="E55" s="6" t="s">
        <v>374</v>
      </c>
      <c r="G55" s="6" t="s">
        <v>375</v>
      </c>
      <c r="H55" s="6">
        <v>1160379</v>
      </c>
      <c r="I55" s="6" t="s">
        <v>375</v>
      </c>
      <c r="J55" s="6" t="s">
        <v>375</v>
      </c>
      <c r="K55" s="6" t="s">
        <v>372</v>
      </c>
      <c r="R55" s="6" t="s">
        <v>106</v>
      </c>
    </row>
    <row r="56" spans="1:23" s="210" customFormat="1" ht="14.25" x14ac:dyDescent="0.25">
      <c r="A56" s="231" t="s">
        <v>376</v>
      </c>
      <c r="B56" s="231" t="s">
        <v>378</v>
      </c>
      <c r="E56" s="231" t="s">
        <v>377</v>
      </c>
      <c r="G56" s="231" t="s">
        <v>377</v>
      </c>
      <c r="I56" s="231" t="s">
        <v>377</v>
      </c>
      <c r="J56" s="231" t="s">
        <v>379</v>
      </c>
      <c r="K56" s="231" t="s">
        <v>378</v>
      </c>
      <c r="M56" s="211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Approval Form</vt:lpstr>
      <vt:lpstr>G&amp;V_Template</vt:lpstr>
      <vt:lpstr>Example</vt:lpstr>
      <vt:lpstr>G&amp;V_Tasks</vt:lpstr>
      <vt:lpstr>'G&amp;V_Template'!Print_Area</vt:lpstr>
    </vt:vector>
  </TitlesOfParts>
  <Company>Fermi Lab - Particle Physics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Guest and Visitor Request Form</dc:title>
  <dc:creator>Ellie Arroyo</dc:creator>
  <cp:lastModifiedBy>Sue Schultz x5056 01696N</cp:lastModifiedBy>
  <cp:lastPrinted>2013-09-04T15:16:00Z</cp:lastPrinted>
  <dcterms:created xsi:type="dcterms:W3CDTF">2005-12-19T17:41:14Z</dcterms:created>
  <dcterms:modified xsi:type="dcterms:W3CDTF">2014-05-15T15:44:49Z</dcterms:modified>
</cp:coreProperties>
</file>